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jclym\Documents\Links 2003\RGL\"/>
    </mc:Choice>
  </mc:AlternateContent>
  <xr:revisionPtr revIDLastSave="0" documentId="13_ncr:1_{8DA43A1B-B798-4D38-88A3-0578AF3F096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eams" sheetId="1" r:id="rId1"/>
    <sheet name="Free Agents" sheetId="2" r:id="rId2"/>
    <sheet name="Schedule" sheetId="3" r:id="rId3"/>
    <sheet name="Standings" sheetId="10" r:id="rId4"/>
    <sheet name="Individual" sheetId="4" r:id="rId5"/>
    <sheet name="Match" sheetId="6" r:id="rId6"/>
    <sheet name="Alternate Shot" sheetId="7" r:id="rId7"/>
    <sheet name="Scramble" sheetId="8" r:id="rId8"/>
    <sheet name="Stroke" sheetId="9" r:id="rId9"/>
    <sheet name="Draft" sheetId="11" r:id="rId10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5" i="4" l="1"/>
  <c r="Q54" i="4"/>
  <c r="Q53" i="4"/>
  <c r="Q52" i="4"/>
  <c r="Q48" i="4"/>
  <c r="Q47" i="4"/>
  <c r="Q46" i="4"/>
  <c r="Q45" i="4"/>
  <c r="Q41" i="4"/>
  <c r="Q40" i="4"/>
  <c r="Q39" i="4"/>
  <c r="Q38" i="4"/>
  <c r="Q34" i="4"/>
  <c r="Q33" i="4"/>
  <c r="Q32" i="4"/>
  <c r="Q31" i="4"/>
  <c r="Q35" i="4"/>
  <c r="Q27" i="4"/>
  <c r="Q26" i="4"/>
  <c r="Q25" i="4"/>
  <c r="Q24" i="4"/>
  <c r="Q28" i="4" s="1"/>
  <c r="Q20" i="4"/>
  <c r="Q19" i="4"/>
  <c r="Q18" i="4"/>
  <c r="Q17" i="4"/>
  <c r="Q13" i="4"/>
  <c r="Q12" i="4"/>
  <c r="Q11" i="4"/>
  <c r="Q10" i="4"/>
  <c r="Q6" i="4"/>
  <c r="Q5" i="4"/>
  <c r="Q4" i="4"/>
  <c r="Q3" i="4"/>
  <c r="G55" i="4"/>
  <c r="G54" i="4"/>
  <c r="G53" i="4"/>
  <c r="G52" i="4"/>
  <c r="G48" i="4"/>
  <c r="G47" i="4"/>
  <c r="G46" i="4"/>
  <c r="G45" i="4"/>
  <c r="G41" i="4"/>
  <c r="G40" i="4"/>
  <c r="G39" i="4"/>
  <c r="G38" i="4"/>
  <c r="G34" i="4"/>
  <c r="G33" i="4"/>
  <c r="G32" i="4"/>
  <c r="G31" i="4"/>
  <c r="G35" i="4" s="1"/>
  <c r="G49" i="4"/>
  <c r="G27" i="4"/>
  <c r="G26" i="4"/>
  <c r="G25" i="4"/>
  <c r="G24" i="4"/>
  <c r="G20" i="4"/>
  <c r="G19" i="4"/>
  <c r="G18" i="4"/>
  <c r="G17" i="4"/>
  <c r="G28" i="4"/>
  <c r="G21" i="4"/>
  <c r="G13" i="4"/>
  <c r="G12" i="4"/>
  <c r="G11" i="4"/>
  <c r="G10" i="4"/>
  <c r="G6" i="4"/>
  <c r="G5" i="4"/>
  <c r="G4" i="4"/>
  <c r="G3" i="4"/>
  <c r="P55" i="4"/>
  <c r="P54" i="4"/>
  <c r="P53" i="4"/>
  <c r="P52" i="4"/>
  <c r="P48" i="4"/>
  <c r="P47" i="4"/>
  <c r="P46" i="4"/>
  <c r="P45" i="4"/>
  <c r="P41" i="4"/>
  <c r="P40" i="4"/>
  <c r="P39" i="4"/>
  <c r="P38" i="4"/>
  <c r="P34" i="4"/>
  <c r="P33" i="4"/>
  <c r="P32" i="4"/>
  <c r="P31" i="4"/>
  <c r="P42" i="4"/>
  <c r="P27" i="4"/>
  <c r="P26" i="4"/>
  <c r="P25" i="4"/>
  <c r="P24" i="4"/>
  <c r="P20" i="4"/>
  <c r="P19" i="4"/>
  <c r="P21" i="4" s="1"/>
  <c r="P18" i="4"/>
  <c r="P17" i="4"/>
  <c r="P13" i="4"/>
  <c r="P12" i="4"/>
  <c r="P11" i="4"/>
  <c r="P10" i="4"/>
  <c r="P6" i="4"/>
  <c r="P5" i="4"/>
  <c r="P4" i="4"/>
  <c r="P3" i="4"/>
  <c r="P14" i="4"/>
  <c r="P7" i="4"/>
  <c r="F55" i="4"/>
  <c r="F54" i="4"/>
  <c r="F53" i="4"/>
  <c r="F52" i="4"/>
  <c r="F48" i="4"/>
  <c r="F47" i="4"/>
  <c r="F46" i="4"/>
  <c r="F49" i="4" s="1"/>
  <c r="F45" i="4"/>
  <c r="F41" i="4"/>
  <c r="F40" i="4"/>
  <c r="F39" i="4"/>
  <c r="F38" i="4"/>
  <c r="F34" i="4"/>
  <c r="F33" i="4"/>
  <c r="F32" i="4"/>
  <c r="F31" i="4"/>
  <c r="F42" i="4"/>
  <c r="F27" i="4"/>
  <c r="F26" i="4"/>
  <c r="F25" i="4"/>
  <c r="F24" i="4"/>
  <c r="F20" i="4"/>
  <c r="F18" i="4"/>
  <c r="F19" i="4"/>
  <c r="F17" i="4"/>
  <c r="F13" i="4"/>
  <c r="F11" i="4"/>
  <c r="F12" i="4"/>
  <c r="F10" i="4"/>
  <c r="F6" i="4"/>
  <c r="F4" i="4"/>
  <c r="F5" i="4"/>
  <c r="F3" i="4"/>
  <c r="O55" i="4"/>
  <c r="O56" i="4" s="1"/>
  <c r="O54" i="4"/>
  <c r="O53" i="4"/>
  <c r="O52" i="4"/>
  <c r="O48" i="4"/>
  <c r="O47" i="4"/>
  <c r="O46" i="4"/>
  <c r="O45" i="4"/>
  <c r="O41" i="4"/>
  <c r="O40" i="4"/>
  <c r="O39" i="4"/>
  <c r="O38" i="4"/>
  <c r="O34" i="4"/>
  <c r="O33" i="4"/>
  <c r="O32" i="4"/>
  <c r="O35" i="4" s="1"/>
  <c r="O31" i="4"/>
  <c r="O27" i="4"/>
  <c r="O26" i="4"/>
  <c r="O25" i="4"/>
  <c r="O24" i="4"/>
  <c r="O20" i="4"/>
  <c r="O19" i="4"/>
  <c r="O18" i="4"/>
  <c r="O17" i="4"/>
  <c r="O28" i="4"/>
  <c r="O21" i="4"/>
  <c r="O13" i="4"/>
  <c r="O12" i="4"/>
  <c r="O11" i="4"/>
  <c r="O10" i="4"/>
  <c r="O5" i="4"/>
  <c r="O4" i="4"/>
  <c r="O6" i="4"/>
  <c r="O3" i="4"/>
  <c r="O14" i="4"/>
  <c r="O7" i="4"/>
  <c r="E54" i="4"/>
  <c r="E53" i="4"/>
  <c r="E55" i="4"/>
  <c r="E52" i="4"/>
  <c r="E47" i="4"/>
  <c r="E46" i="4"/>
  <c r="E48" i="4"/>
  <c r="E45" i="4"/>
  <c r="E40" i="4"/>
  <c r="E39" i="4"/>
  <c r="E41" i="4"/>
  <c r="E38" i="4"/>
  <c r="E33" i="4"/>
  <c r="E32" i="4"/>
  <c r="E34" i="4"/>
  <c r="E31" i="4"/>
  <c r="E26" i="4"/>
  <c r="E25" i="4"/>
  <c r="E27" i="4"/>
  <c r="E24" i="4"/>
  <c r="E19" i="4"/>
  <c r="E18" i="4"/>
  <c r="E20" i="4"/>
  <c r="E17" i="4"/>
  <c r="E12" i="4"/>
  <c r="E11" i="4"/>
  <c r="E13" i="4"/>
  <c r="E10" i="4"/>
  <c r="E5" i="4"/>
  <c r="E4" i="4"/>
  <c r="H21" i="10"/>
  <c r="G21" i="10"/>
  <c r="F21" i="10"/>
  <c r="E21" i="10"/>
  <c r="D21" i="10"/>
  <c r="C21" i="10"/>
  <c r="B21" i="10"/>
  <c r="H20" i="10"/>
  <c r="G20" i="10"/>
  <c r="F20" i="10"/>
  <c r="E20" i="10"/>
  <c r="D20" i="10"/>
  <c r="C20" i="10"/>
  <c r="B20" i="10"/>
  <c r="H19" i="10"/>
  <c r="G19" i="10"/>
  <c r="F19" i="10"/>
  <c r="E19" i="10"/>
  <c r="D19" i="10"/>
  <c r="C19" i="10"/>
  <c r="B19" i="10"/>
  <c r="H18" i="10"/>
  <c r="G18" i="10"/>
  <c r="F18" i="10"/>
  <c r="E18" i="10"/>
  <c r="D18" i="10"/>
  <c r="C18" i="10"/>
  <c r="B18" i="10"/>
  <c r="H17" i="10"/>
  <c r="G17" i="10"/>
  <c r="F17" i="10"/>
  <c r="E17" i="10"/>
  <c r="D17" i="10"/>
  <c r="C17" i="10"/>
  <c r="B17" i="10"/>
  <c r="H16" i="10"/>
  <c r="G16" i="10"/>
  <c r="F16" i="10"/>
  <c r="E16" i="10"/>
  <c r="D16" i="10"/>
  <c r="C16" i="10"/>
  <c r="B16" i="10"/>
  <c r="H15" i="10"/>
  <c r="G15" i="10"/>
  <c r="F15" i="10"/>
  <c r="E15" i="10"/>
  <c r="D15" i="10"/>
  <c r="C15" i="10"/>
  <c r="B15" i="10"/>
  <c r="H14" i="10"/>
  <c r="G14" i="10"/>
  <c r="F14" i="10"/>
  <c r="E14" i="10"/>
  <c r="D14" i="10"/>
  <c r="C14" i="10"/>
  <c r="B14" i="10"/>
  <c r="H10" i="10"/>
  <c r="G10" i="10"/>
  <c r="F10" i="10"/>
  <c r="E10" i="10"/>
  <c r="D10" i="10"/>
  <c r="C10" i="10"/>
  <c r="B10" i="10"/>
  <c r="H9" i="10"/>
  <c r="G9" i="10"/>
  <c r="F9" i="10"/>
  <c r="E9" i="10"/>
  <c r="D9" i="10"/>
  <c r="C9" i="10"/>
  <c r="B9" i="10"/>
  <c r="H8" i="10"/>
  <c r="G8" i="10"/>
  <c r="F8" i="10"/>
  <c r="E8" i="10"/>
  <c r="D8" i="10"/>
  <c r="C8" i="10"/>
  <c r="B8" i="10"/>
  <c r="H7" i="10"/>
  <c r="G7" i="10"/>
  <c r="F7" i="10"/>
  <c r="E7" i="10"/>
  <c r="D7" i="10"/>
  <c r="C7" i="10"/>
  <c r="B7" i="10"/>
  <c r="H6" i="10"/>
  <c r="G6" i="10"/>
  <c r="F6" i="10"/>
  <c r="E6" i="10"/>
  <c r="D6" i="10"/>
  <c r="C6" i="10"/>
  <c r="B6" i="10"/>
  <c r="H5" i="10"/>
  <c r="G5" i="10"/>
  <c r="F5" i="10"/>
  <c r="E5" i="10"/>
  <c r="D5" i="10"/>
  <c r="C5" i="10"/>
  <c r="B5" i="10"/>
  <c r="H4" i="10"/>
  <c r="G4" i="10"/>
  <c r="F4" i="10"/>
  <c r="E4" i="10"/>
  <c r="D4" i="10"/>
  <c r="C4" i="10"/>
  <c r="B4" i="10"/>
  <c r="H3" i="10"/>
  <c r="G3" i="10"/>
  <c r="F3" i="10"/>
  <c r="E3" i="10"/>
  <c r="D3" i="10"/>
  <c r="C3" i="10"/>
  <c r="B3" i="10"/>
  <c r="AF21" i="10"/>
  <c r="AE21" i="10"/>
  <c r="AD21" i="10"/>
  <c r="AC21" i="10"/>
  <c r="AB21" i="10"/>
  <c r="AA21" i="10"/>
  <c r="AF20" i="10"/>
  <c r="AE20" i="10"/>
  <c r="AD20" i="10"/>
  <c r="AC20" i="10"/>
  <c r="AB20" i="10"/>
  <c r="AA20" i="10"/>
  <c r="AF19" i="10"/>
  <c r="AE19" i="10"/>
  <c r="AD19" i="10"/>
  <c r="AC19" i="10"/>
  <c r="AB19" i="10"/>
  <c r="AA19" i="10"/>
  <c r="AF18" i="10"/>
  <c r="AE18" i="10"/>
  <c r="AD18" i="10"/>
  <c r="AC18" i="10"/>
  <c r="AB18" i="10"/>
  <c r="AA18" i="10"/>
  <c r="AF17" i="10"/>
  <c r="AE17" i="10"/>
  <c r="AD17" i="10"/>
  <c r="AC17" i="10"/>
  <c r="AB17" i="10"/>
  <c r="AA17" i="10"/>
  <c r="AF16" i="10"/>
  <c r="AE16" i="10"/>
  <c r="AD16" i="10"/>
  <c r="AC16" i="10"/>
  <c r="AB16" i="10"/>
  <c r="AA16" i="10"/>
  <c r="AF15" i="10"/>
  <c r="AE15" i="10"/>
  <c r="AD15" i="10"/>
  <c r="AC15" i="10"/>
  <c r="AB15" i="10"/>
  <c r="AA15" i="10"/>
  <c r="AF14" i="10"/>
  <c r="AE14" i="10"/>
  <c r="AD14" i="10"/>
  <c r="AC14" i="10"/>
  <c r="AB14" i="10"/>
  <c r="AA14" i="10"/>
  <c r="AF10" i="10"/>
  <c r="AE10" i="10"/>
  <c r="AD10" i="10"/>
  <c r="AC10" i="10"/>
  <c r="AB10" i="10"/>
  <c r="AA10" i="10"/>
  <c r="AF9" i="10"/>
  <c r="AE9" i="10"/>
  <c r="AD9" i="10"/>
  <c r="AC9" i="10"/>
  <c r="AB9" i="10"/>
  <c r="AA9" i="10"/>
  <c r="AF8" i="10"/>
  <c r="AE8" i="10"/>
  <c r="AD8" i="10"/>
  <c r="AC8" i="10"/>
  <c r="AB8" i="10"/>
  <c r="AA8" i="10"/>
  <c r="AF7" i="10"/>
  <c r="AE7" i="10"/>
  <c r="AD7" i="10"/>
  <c r="AC7" i="10"/>
  <c r="AB7" i="10"/>
  <c r="AA7" i="10"/>
  <c r="AF6" i="10"/>
  <c r="AE6" i="10"/>
  <c r="AD6" i="10"/>
  <c r="AC6" i="10"/>
  <c r="AB6" i="10"/>
  <c r="AA6" i="10"/>
  <c r="AF5" i="10"/>
  <c r="AE5" i="10"/>
  <c r="AD5" i="10"/>
  <c r="AC5" i="10"/>
  <c r="AB5" i="10"/>
  <c r="AA5" i="10"/>
  <c r="AF4" i="10"/>
  <c r="AE4" i="10"/>
  <c r="AD4" i="10"/>
  <c r="AC4" i="10"/>
  <c r="AB4" i="10"/>
  <c r="AA4" i="10"/>
  <c r="AF3" i="10"/>
  <c r="AE3" i="10"/>
  <c r="AD3" i="10"/>
  <c r="AC3" i="10"/>
  <c r="AB3" i="10"/>
  <c r="AA3" i="10"/>
  <c r="Z21" i="10"/>
  <c r="Y21" i="10"/>
  <c r="X21" i="10"/>
  <c r="W21" i="10"/>
  <c r="V21" i="10"/>
  <c r="U21" i="10"/>
  <c r="Z20" i="10"/>
  <c r="Y20" i="10"/>
  <c r="X20" i="10"/>
  <c r="W20" i="10"/>
  <c r="V20" i="10"/>
  <c r="U20" i="10"/>
  <c r="Z19" i="10"/>
  <c r="Y19" i="10"/>
  <c r="X19" i="10"/>
  <c r="W19" i="10"/>
  <c r="V19" i="10"/>
  <c r="U19" i="10"/>
  <c r="Z18" i="10"/>
  <c r="Y18" i="10"/>
  <c r="X18" i="10"/>
  <c r="W18" i="10"/>
  <c r="V18" i="10"/>
  <c r="U18" i="10"/>
  <c r="Z17" i="10"/>
  <c r="Y17" i="10"/>
  <c r="X17" i="10"/>
  <c r="W17" i="10"/>
  <c r="V17" i="10"/>
  <c r="U17" i="10"/>
  <c r="Z16" i="10"/>
  <c r="Y16" i="10"/>
  <c r="X16" i="10"/>
  <c r="W16" i="10"/>
  <c r="V16" i="10"/>
  <c r="U16" i="10"/>
  <c r="Z15" i="10"/>
  <c r="Y15" i="10"/>
  <c r="X15" i="10"/>
  <c r="W15" i="10"/>
  <c r="V15" i="10"/>
  <c r="U15" i="10"/>
  <c r="Z14" i="10"/>
  <c r="Y14" i="10"/>
  <c r="X14" i="10"/>
  <c r="W14" i="10"/>
  <c r="V14" i="10"/>
  <c r="U14" i="10"/>
  <c r="Z10" i="10"/>
  <c r="Y10" i="10"/>
  <c r="X10" i="10"/>
  <c r="W10" i="10"/>
  <c r="V10" i="10"/>
  <c r="U10" i="10"/>
  <c r="Z9" i="10"/>
  <c r="Y9" i="10"/>
  <c r="X9" i="10"/>
  <c r="W9" i="10"/>
  <c r="V9" i="10"/>
  <c r="U9" i="10"/>
  <c r="Z8" i="10"/>
  <c r="Y8" i="10"/>
  <c r="X8" i="10"/>
  <c r="W8" i="10"/>
  <c r="V8" i="10"/>
  <c r="U8" i="10"/>
  <c r="Z7" i="10"/>
  <c r="Y7" i="10"/>
  <c r="X7" i="10"/>
  <c r="W7" i="10"/>
  <c r="V7" i="10"/>
  <c r="U7" i="10"/>
  <c r="Z6" i="10"/>
  <c r="Y6" i="10"/>
  <c r="X6" i="10"/>
  <c r="W6" i="10"/>
  <c r="V6" i="10"/>
  <c r="U6" i="10"/>
  <c r="Z5" i="10"/>
  <c r="Y5" i="10"/>
  <c r="X5" i="10"/>
  <c r="W5" i="10"/>
  <c r="V5" i="10"/>
  <c r="U5" i="10"/>
  <c r="Z4" i="10"/>
  <c r="Y4" i="10"/>
  <c r="X4" i="10"/>
  <c r="W4" i="10"/>
  <c r="V4" i="10"/>
  <c r="U4" i="10"/>
  <c r="Z3" i="10"/>
  <c r="Y3" i="10"/>
  <c r="X3" i="10"/>
  <c r="W3" i="10"/>
  <c r="V3" i="10"/>
  <c r="U3" i="10"/>
  <c r="T21" i="10"/>
  <c r="S21" i="10"/>
  <c r="R21" i="10"/>
  <c r="Q21" i="10"/>
  <c r="P21" i="10"/>
  <c r="O21" i="10"/>
  <c r="T20" i="10"/>
  <c r="S20" i="10"/>
  <c r="R20" i="10"/>
  <c r="Q20" i="10"/>
  <c r="P20" i="10"/>
  <c r="O20" i="10"/>
  <c r="T19" i="10"/>
  <c r="S19" i="10"/>
  <c r="R19" i="10"/>
  <c r="Q19" i="10"/>
  <c r="P19" i="10"/>
  <c r="O19" i="10"/>
  <c r="T18" i="10"/>
  <c r="S18" i="10"/>
  <c r="R18" i="10"/>
  <c r="Q18" i="10"/>
  <c r="P18" i="10"/>
  <c r="O18" i="10"/>
  <c r="T17" i="10"/>
  <c r="S17" i="10"/>
  <c r="R17" i="10"/>
  <c r="Q17" i="10"/>
  <c r="P17" i="10"/>
  <c r="O17" i="10"/>
  <c r="T16" i="10"/>
  <c r="S16" i="10"/>
  <c r="R16" i="10"/>
  <c r="Q16" i="10"/>
  <c r="P16" i="10"/>
  <c r="O16" i="10"/>
  <c r="T15" i="10"/>
  <c r="S15" i="10"/>
  <c r="R15" i="10"/>
  <c r="Q15" i="10"/>
  <c r="P15" i="10"/>
  <c r="O15" i="10"/>
  <c r="T14" i="10"/>
  <c r="S14" i="10"/>
  <c r="R14" i="10"/>
  <c r="Q14" i="10"/>
  <c r="P14" i="10"/>
  <c r="O14" i="10"/>
  <c r="T10" i="10"/>
  <c r="S10" i="10"/>
  <c r="R10" i="10"/>
  <c r="Q10" i="10"/>
  <c r="P10" i="10"/>
  <c r="O10" i="10"/>
  <c r="T9" i="10"/>
  <c r="S9" i="10"/>
  <c r="R9" i="10"/>
  <c r="Q9" i="10"/>
  <c r="P9" i="10"/>
  <c r="O9" i="10"/>
  <c r="T8" i="10"/>
  <c r="S8" i="10"/>
  <c r="R8" i="10"/>
  <c r="Q8" i="10"/>
  <c r="P8" i="10"/>
  <c r="O8" i="10"/>
  <c r="T7" i="10"/>
  <c r="S7" i="10"/>
  <c r="R7" i="10"/>
  <c r="Q7" i="10"/>
  <c r="P7" i="10"/>
  <c r="O7" i="10"/>
  <c r="T6" i="10"/>
  <c r="S6" i="10"/>
  <c r="R6" i="10"/>
  <c r="Q6" i="10"/>
  <c r="P6" i="10"/>
  <c r="O6" i="10"/>
  <c r="T5" i="10"/>
  <c r="S5" i="10"/>
  <c r="R5" i="10"/>
  <c r="Q5" i="10"/>
  <c r="P5" i="10"/>
  <c r="O5" i="10"/>
  <c r="T4" i="10"/>
  <c r="S4" i="10"/>
  <c r="R4" i="10"/>
  <c r="Q4" i="10"/>
  <c r="P4" i="10"/>
  <c r="O4" i="10"/>
  <c r="T3" i="10"/>
  <c r="S3" i="10"/>
  <c r="R3" i="10"/>
  <c r="Q3" i="10"/>
  <c r="P3" i="10"/>
  <c r="O3" i="10"/>
  <c r="N21" i="10"/>
  <c r="M21" i="10"/>
  <c r="L21" i="10"/>
  <c r="K21" i="10"/>
  <c r="J21" i="10"/>
  <c r="I21" i="10"/>
  <c r="N20" i="10"/>
  <c r="M20" i="10"/>
  <c r="L20" i="10"/>
  <c r="K20" i="10"/>
  <c r="J20" i="10"/>
  <c r="I20" i="10"/>
  <c r="N19" i="10"/>
  <c r="M19" i="10"/>
  <c r="L19" i="10"/>
  <c r="K19" i="10"/>
  <c r="J19" i="10"/>
  <c r="I19" i="10"/>
  <c r="N18" i="10"/>
  <c r="M18" i="10"/>
  <c r="L18" i="10"/>
  <c r="K18" i="10"/>
  <c r="J18" i="10"/>
  <c r="I18" i="10"/>
  <c r="N17" i="10"/>
  <c r="M17" i="10"/>
  <c r="L17" i="10"/>
  <c r="K17" i="10"/>
  <c r="J17" i="10"/>
  <c r="I17" i="10"/>
  <c r="N16" i="10"/>
  <c r="M16" i="10"/>
  <c r="L16" i="10"/>
  <c r="K16" i="10"/>
  <c r="J16" i="10"/>
  <c r="I16" i="10"/>
  <c r="N15" i="10"/>
  <c r="M15" i="10"/>
  <c r="L15" i="10"/>
  <c r="K15" i="10"/>
  <c r="J15" i="10"/>
  <c r="I15" i="10"/>
  <c r="N14" i="10"/>
  <c r="M14" i="10"/>
  <c r="L14" i="10"/>
  <c r="K14" i="10"/>
  <c r="J14" i="10"/>
  <c r="I14" i="10"/>
  <c r="N10" i="10"/>
  <c r="M10" i="10"/>
  <c r="L10" i="10"/>
  <c r="K10" i="10"/>
  <c r="J10" i="10"/>
  <c r="I10" i="10"/>
  <c r="N9" i="10"/>
  <c r="M9" i="10"/>
  <c r="L9" i="10"/>
  <c r="K9" i="10"/>
  <c r="J9" i="10"/>
  <c r="I9" i="10"/>
  <c r="N8" i="10"/>
  <c r="M8" i="10"/>
  <c r="L8" i="10"/>
  <c r="K8" i="10"/>
  <c r="J8" i="10"/>
  <c r="I8" i="10"/>
  <c r="N7" i="10"/>
  <c r="M7" i="10"/>
  <c r="L7" i="10"/>
  <c r="K7" i="10"/>
  <c r="J7" i="10"/>
  <c r="I7" i="10"/>
  <c r="N6" i="10"/>
  <c r="M6" i="10"/>
  <c r="L6" i="10"/>
  <c r="K6" i="10"/>
  <c r="J6" i="10"/>
  <c r="I6" i="10"/>
  <c r="N5" i="10"/>
  <c r="M5" i="10"/>
  <c r="L5" i="10"/>
  <c r="K5" i="10"/>
  <c r="J5" i="10"/>
  <c r="I5" i="10"/>
  <c r="N4" i="10"/>
  <c r="M4" i="10"/>
  <c r="L4" i="10"/>
  <c r="K4" i="10"/>
  <c r="J4" i="10"/>
  <c r="I4" i="10"/>
  <c r="N3" i="10"/>
  <c r="M3" i="10"/>
  <c r="L3" i="10"/>
  <c r="K3" i="10"/>
  <c r="J3" i="10"/>
  <c r="N55" i="4"/>
  <c r="N54" i="4"/>
  <c r="N53" i="4"/>
  <c r="N52" i="4"/>
  <c r="N48" i="4"/>
  <c r="N47" i="4"/>
  <c r="N46" i="4"/>
  <c r="N45" i="4"/>
  <c r="N41" i="4"/>
  <c r="N40" i="4"/>
  <c r="N39" i="4"/>
  <c r="N38" i="4"/>
  <c r="N34" i="4"/>
  <c r="N33" i="4"/>
  <c r="N32" i="4"/>
  <c r="N31" i="4"/>
  <c r="N27" i="4"/>
  <c r="N26" i="4"/>
  <c r="N25" i="4"/>
  <c r="N24" i="4"/>
  <c r="N20" i="4"/>
  <c r="N19" i="4"/>
  <c r="N18" i="4"/>
  <c r="N17" i="4"/>
  <c r="N13" i="4"/>
  <c r="N12" i="4"/>
  <c r="N11" i="4"/>
  <c r="N10" i="4"/>
  <c r="N6" i="4"/>
  <c r="N5" i="4"/>
  <c r="N4" i="4"/>
  <c r="N3" i="4"/>
  <c r="D55" i="4"/>
  <c r="D54" i="4"/>
  <c r="D53" i="4"/>
  <c r="D52" i="4"/>
  <c r="D48" i="4"/>
  <c r="D47" i="4"/>
  <c r="D46" i="4"/>
  <c r="D45" i="4"/>
  <c r="D41" i="4"/>
  <c r="D40" i="4"/>
  <c r="D39" i="4"/>
  <c r="D38" i="4"/>
  <c r="D34" i="4"/>
  <c r="D33" i="4"/>
  <c r="D32" i="4"/>
  <c r="D31" i="4"/>
  <c r="D27" i="4"/>
  <c r="D26" i="4"/>
  <c r="D25" i="4"/>
  <c r="D24" i="4"/>
  <c r="D20" i="4"/>
  <c r="D19" i="4"/>
  <c r="D18" i="4"/>
  <c r="D17" i="4"/>
  <c r="D13" i="4"/>
  <c r="D12" i="4"/>
  <c r="D11" i="4"/>
  <c r="D10" i="4"/>
  <c r="D6" i="4"/>
  <c r="D5" i="4"/>
  <c r="D4" i="4"/>
  <c r="H95" i="6"/>
  <c r="G95" i="6"/>
  <c r="F95" i="6"/>
  <c r="E95" i="6"/>
  <c r="D95" i="6"/>
  <c r="C95" i="6"/>
  <c r="H93" i="6"/>
  <c r="G93" i="6"/>
  <c r="F93" i="6"/>
  <c r="E93" i="6"/>
  <c r="D93" i="6"/>
  <c r="C93" i="6"/>
  <c r="H88" i="6"/>
  <c r="G88" i="6"/>
  <c r="F88" i="6"/>
  <c r="E88" i="6"/>
  <c r="D88" i="6"/>
  <c r="C88" i="6"/>
  <c r="H87" i="6"/>
  <c r="G87" i="6"/>
  <c r="F87" i="6"/>
  <c r="E87" i="6"/>
  <c r="D87" i="6"/>
  <c r="C87" i="6"/>
  <c r="H82" i="6"/>
  <c r="G82" i="6"/>
  <c r="F82" i="6"/>
  <c r="E82" i="6"/>
  <c r="D82" i="6"/>
  <c r="C82" i="6"/>
  <c r="H81" i="6"/>
  <c r="G81" i="6"/>
  <c r="F81" i="6"/>
  <c r="E81" i="6"/>
  <c r="D81" i="6"/>
  <c r="C81" i="6"/>
  <c r="H77" i="6"/>
  <c r="G77" i="6"/>
  <c r="F77" i="6"/>
  <c r="E77" i="6"/>
  <c r="D77" i="6"/>
  <c r="C77" i="6"/>
  <c r="H76" i="6"/>
  <c r="G76" i="6"/>
  <c r="F76" i="6"/>
  <c r="E76" i="6"/>
  <c r="D76" i="6"/>
  <c r="C76" i="6"/>
  <c r="H71" i="6"/>
  <c r="G71" i="6"/>
  <c r="F71" i="6"/>
  <c r="E71" i="6"/>
  <c r="D71" i="6"/>
  <c r="C71" i="6"/>
  <c r="H70" i="6"/>
  <c r="G70" i="6"/>
  <c r="F70" i="6"/>
  <c r="E70" i="6"/>
  <c r="D70" i="6"/>
  <c r="C70" i="6"/>
  <c r="H65" i="6"/>
  <c r="G65" i="6"/>
  <c r="F65" i="6"/>
  <c r="E65" i="6"/>
  <c r="D65" i="6"/>
  <c r="C65" i="6"/>
  <c r="H64" i="6"/>
  <c r="G64" i="6"/>
  <c r="F64" i="6"/>
  <c r="E64" i="6"/>
  <c r="D64" i="6"/>
  <c r="C64" i="6"/>
  <c r="H59" i="6"/>
  <c r="G59" i="6"/>
  <c r="F59" i="6"/>
  <c r="E59" i="6"/>
  <c r="D59" i="6"/>
  <c r="C59" i="6"/>
  <c r="H58" i="6"/>
  <c r="G58" i="6"/>
  <c r="F58" i="6"/>
  <c r="E58" i="6"/>
  <c r="D58" i="6"/>
  <c r="C58" i="6"/>
  <c r="H53" i="6"/>
  <c r="G53" i="6"/>
  <c r="F53" i="6"/>
  <c r="E53" i="6"/>
  <c r="D53" i="6"/>
  <c r="C53" i="6"/>
  <c r="H52" i="6"/>
  <c r="G52" i="6"/>
  <c r="F52" i="6"/>
  <c r="E52" i="6"/>
  <c r="D52" i="6"/>
  <c r="C52" i="6"/>
  <c r="H47" i="6"/>
  <c r="G47" i="6"/>
  <c r="F47" i="6"/>
  <c r="E47" i="6"/>
  <c r="D47" i="6"/>
  <c r="C47" i="6"/>
  <c r="H46" i="6"/>
  <c r="G46" i="6"/>
  <c r="F46" i="6"/>
  <c r="E46" i="6"/>
  <c r="D46" i="6"/>
  <c r="C46" i="6"/>
  <c r="H41" i="6"/>
  <c r="G41" i="6"/>
  <c r="F41" i="6"/>
  <c r="E41" i="6"/>
  <c r="D41" i="6"/>
  <c r="C41" i="6"/>
  <c r="H40" i="6"/>
  <c r="G40" i="6"/>
  <c r="F40" i="6"/>
  <c r="E40" i="6"/>
  <c r="D40" i="6"/>
  <c r="C40" i="6"/>
  <c r="H35" i="6"/>
  <c r="G35" i="6"/>
  <c r="F35" i="6"/>
  <c r="E35" i="6"/>
  <c r="D35" i="6"/>
  <c r="C35" i="6"/>
  <c r="H34" i="6"/>
  <c r="G34" i="6"/>
  <c r="F34" i="6"/>
  <c r="E34" i="6"/>
  <c r="D34" i="6"/>
  <c r="C34" i="6"/>
  <c r="H29" i="6"/>
  <c r="G29" i="6"/>
  <c r="F29" i="6"/>
  <c r="E29" i="6"/>
  <c r="D29" i="6"/>
  <c r="C29" i="6"/>
  <c r="H28" i="6"/>
  <c r="G28" i="6"/>
  <c r="F28" i="6"/>
  <c r="E28" i="6"/>
  <c r="D28" i="6"/>
  <c r="C28" i="6"/>
  <c r="H23" i="6"/>
  <c r="G23" i="6"/>
  <c r="F23" i="6"/>
  <c r="E23" i="6"/>
  <c r="D23" i="6"/>
  <c r="C23" i="6"/>
  <c r="H22" i="6"/>
  <c r="G22" i="6"/>
  <c r="F22" i="6"/>
  <c r="E22" i="6"/>
  <c r="D22" i="6"/>
  <c r="C22" i="6"/>
  <c r="H17" i="6"/>
  <c r="G17" i="6"/>
  <c r="F17" i="6"/>
  <c r="E17" i="6"/>
  <c r="D17" i="6"/>
  <c r="C17" i="6"/>
  <c r="H16" i="6"/>
  <c r="G16" i="6"/>
  <c r="F16" i="6"/>
  <c r="E16" i="6"/>
  <c r="D16" i="6"/>
  <c r="C16" i="6"/>
  <c r="H11" i="6"/>
  <c r="G11" i="6"/>
  <c r="F11" i="6"/>
  <c r="E11" i="6"/>
  <c r="D11" i="6"/>
  <c r="C11" i="6"/>
  <c r="H10" i="6"/>
  <c r="G10" i="6"/>
  <c r="F10" i="6"/>
  <c r="E10" i="6"/>
  <c r="D10" i="6"/>
  <c r="C10" i="6"/>
  <c r="H5" i="6"/>
  <c r="G5" i="6"/>
  <c r="F5" i="6"/>
  <c r="E5" i="6"/>
  <c r="D5" i="6"/>
  <c r="C5" i="6"/>
  <c r="H4" i="6"/>
  <c r="G4" i="6"/>
  <c r="F4" i="6"/>
  <c r="E4" i="6"/>
  <c r="D4" i="6"/>
  <c r="C4" i="6"/>
  <c r="H96" i="6"/>
  <c r="G96" i="6"/>
  <c r="F96" i="6"/>
  <c r="E96" i="6"/>
  <c r="D96" i="6"/>
  <c r="C96" i="6"/>
  <c r="H94" i="6"/>
  <c r="G94" i="6"/>
  <c r="F94" i="6"/>
  <c r="E94" i="6"/>
  <c r="D94" i="6"/>
  <c r="C94" i="6"/>
  <c r="H90" i="6"/>
  <c r="G90" i="6"/>
  <c r="F90" i="6"/>
  <c r="E90" i="6"/>
  <c r="D90" i="6"/>
  <c r="C90" i="6"/>
  <c r="H89" i="6"/>
  <c r="G89" i="6"/>
  <c r="F89" i="6"/>
  <c r="E89" i="6"/>
  <c r="D89" i="6"/>
  <c r="C89" i="6"/>
  <c r="H84" i="6"/>
  <c r="G84" i="6"/>
  <c r="F84" i="6"/>
  <c r="E84" i="6"/>
  <c r="D84" i="6"/>
  <c r="C84" i="6"/>
  <c r="H83" i="6"/>
  <c r="G83" i="6"/>
  <c r="F83" i="6"/>
  <c r="E83" i="6"/>
  <c r="D83" i="6"/>
  <c r="C83" i="6"/>
  <c r="H78" i="6"/>
  <c r="G78" i="6"/>
  <c r="F78" i="6"/>
  <c r="E78" i="6"/>
  <c r="D78" i="6"/>
  <c r="C78" i="6"/>
  <c r="H75" i="6"/>
  <c r="G75" i="6"/>
  <c r="F75" i="6"/>
  <c r="E75" i="6"/>
  <c r="D75" i="6"/>
  <c r="C75" i="6"/>
  <c r="H72" i="6"/>
  <c r="G72" i="6"/>
  <c r="F72" i="6"/>
  <c r="E72" i="6"/>
  <c r="D72" i="6"/>
  <c r="C72" i="6"/>
  <c r="H69" i="6"/>
  <c r="G69" i="6"/>
  <c r="F69" i="6"/>
  <c r="E69" i="6"/>
  <c r="D69" i="6"/>
  <c r="C69" i="6"/>
  <c r="H66" i="6"/>
  <c r="G66" i="6"/>
  <c r="F66" i="6"/>
  <c r="E66" i="6"/>
  <c r="D66" i="6"/>
  <c r="C66" i="6"/>
  <c r="H63" i="6"/>
  <c r="G63" i="6"/>
  <c r="F63" i="6"/>
  <c r="E63" i="6"/>
  <c r="D63" i="6"/>
  <c r="C63" i="6"/>
  <c r="H60" i="6"/>
  <c r="G60" i="6"/>
  <c r="F60" i="6"/>
  <c r="E60" i="6"/>
  <c r="D60" i="6"/>
  <c r="C60" i="6"/>
  <c r="H57" i="6"/>
  <c r="G57" i="6"/>
  <c r="F57" i="6"/>
  <c r="E57" i="6"/>
  <c r="D57" i="6"/>
  <c r="C57" i="6"/>
  <c r="H54" i="6"/>
  <c r="G54" i="6"/>
  <c r="F54" i="6"/>
  <c r="E54" i="6"/>
  <c r="D54" i="6"/>
  <c r="C54" i="6"/>
  <c r="H51" i="6"/>
  <c r="G51" i="6"/>
  <c r="F51" i="6"/>
  <c r="E51" i="6"/>
  <c r="D51" i="6"/>
  <c r="C51" i="6"/>
  <c r="H48" i="6"/>
  <c r="G48" i="6"/>
  <c r="F48" i="6"/>
  <c r="E48" i="6"/>
  <c r="D48" i="6"/>
  <c r="C48" i="6"/>
  <c r="H45" i="6"/>
  <c r="G45" i="6"/>
  <c r="F45" i="6"/>
  <c r="E45" i="6"/>
  <c r="D45" i="6"/>
  <c r="C45" i="6"/>
  <c r="H42" i="6"/>
  <c r="G42" i="6"/>
  <c r="F42" i="6"/>
  <c r="E42" i="6"/>
  <c r="D42" i="6"/>
  <c r="C42" i="6"/>
  <c r="H39" i="6"/>
  <c r="G39" i="6"/>
  <c r="F39" i="6"/>
  <c r="E39" i="6"/>
  <c r="D39" i="6"/>
  <c r="C39" i="6"/>
  <c r="H36" i="6"/>
  <c r="G36" i="6"/>
  <c r="F36" i="6"/>
  <c r="E36" i="6"/>
  <c r="D36" i="6"/>
  <c r="C36" i="6"/>
  <c r="H33" i="6"/>
  <c r="G33" i="6"/>
  <c r="F33" i="6"/>
  <c r="E33" i="6"/>
  <c r="D33" i="6"/>
  <c r="C33" i="6"/>
  <c r="H30" i="6"/>
  <c r="G30" i="6"/>
  <c r="F30" i="6"/>
  <c r="E30" i="6"/>
  <c r="D30" i="6"/>
  <c r="C30" i="6"/>
  <c r="H27" i="6"/>
  <c r="G27" i="6"/>
  <c r="F27" i="6"/>
  <c r="E27" i="6"/>
  <c r="D27" i="6"/>
  <c r="C27" i="6"/>
  <c r="H24" i="6"/>
  <c r="G24" i="6"/>
  <c r="F24" i="6"/>
  <c r="E24" i="6"/>
  <c r="D24" i="6"/>
  <c r="C24" i="6"/>
  <c r="H21" i="6"/>
  <c r="G21" i="6"/>
  <c r="F21" i="6"/>
  <c r="E21" i="6"/>
  <c r="D21" i="6"/>
  <c r="C21" i="6"/>
  <c r="H18" i="6"/>
  <c r="G18" i="6"/>
  <c r="F18" i="6"/>
  <c r="E18" i="6"/>
  <c r="D18" i="6"/>
  <c r="C18" i="6"/>
  <c r="H15" i="6"/>
  <c r="G15" i="6"/>
  <c r="F15" i="6"/>
  <c r="E15" i="6"/>
  <c r="D15" i="6"/>
  <c r="C15" i="6"/>
  <c r="H12" i="6"/>
  <c r="G12" i="6"/>
  <c r="F12" i="6"/>
  <c r="E12" i="6"/>
  <c r="D12" i="6"/>
  <c r="C12" i="6"/>
  <c r="H9" i="6"/>
  <c r="G9" i="6"/>
  <c r="F9" i="6"/>
  <c r="E9" i="6"/>
  <c r="D9" i="6"/>
  <c r="C9" i="6"/>
  <c r="H6" i="6"/>
  <c r="G6" i="6"/>
  <c r="F6" i="6"/>
  <c r="E6" i="6"/>
  <c r="D6" i="6"/>
  <c r="C6" i="6"/>
  <c r="H3" i="6"/>
  <c r="G3" i="6"/>
  <c r="F3" i="6"/>
  <c r="E3" i="6"/>
  <c r="D3" i="6"/>
  <c r="C3" i="6"/>
  <c r="D3" i="4" s="1"/>
  <c r="H64" i="8"/>
  <c r="G64" i="8"/>
  <c r="F64" i="8"/>
  <c r="E64" i="8"/>
  <c r="D64" i="8"/>
  <c r="C64" i="8"/>
  <c r="H63" i="8"/>
  <c r="G63" i="8"/>
  <c r="F63" i="8"/>
  <c r="E63" i="8"/>
  <c r="D63" i="8"/>
  <c r="C63" i="8"/>
  <c r="H60" i="8"/>
  <c r="G60" i="8"/>
  <c r="F60" i="8"/>
  <c r="E60" i="8"/>
  <c r="D60" i="8"/>
  <c r="C60" i="8"/>
  <c r="H59" i="8"/>
  <c r="G59" i="8"/>
  <c r="F59" i="8"/>
  <c r="E59" i="8"/>
  <c r="D59" i="8"/>
  <c r="C59" i="8"/>
  <c r="H56" i="8"/>
  <c r="G56" i="8"/>
  <c r="F56" i="8"/>
  <c r="E56" i="8"/>
  <c r="D56" i="8"/>
  <c r="C56" i="8"/>
  <c r="H55" i="8"/>
  <c r="G55" i="8"/>
  <c r="F55" i="8"/>
  <c r="E55" i="8"/>
  <c r="D55" i="8"/>
  <c r="C55" i="8"/>
  <c r="H52" i="8"/>
  <c r="G52" i="8"/>
  <c r="F52" i="8"/>
  <c r="E52" i="8"/>
  <c r="D52" i="8"/>
  <c r="C52" i="8"/>
  <c r="H51" i="8"/>
  <c r="G51" i="8"/>
  <c r="F51" i="8"/>
  <c r="E51" i="8"/>
  <c r="D51" i="8"/>
  <c r="C51" i="8"/>
  <c r="H48" i="8"/>
  <c r="G48" i="8"/>
  <c r="F48" i="8"/>
  <c r="E48" i="8"/>
  <c r="D48" i="8"/>
  <c r="C48" i="8"/>
  <c r="H47" i="8"/>
  <c r="G47" i="8"/>
  <c r="F47" i="8"/>
  <c r="E47" i="8"/>
  <c r="D47" i="8"/>
  <c r="C47" i="8"/>
  <c r="H44" i="8"/>
  <c r="G44" i="8"/>
  <c r="F44" i="8"/>
  <c r="E44" i="8"/>
  <c r="D44" i="8"/>
  <c r="C44" i="8"/>
  <c r="H43" i="8"/>
  <c r="G43" i="8"/>
  <c r="F43" i="8"/>
  <c r="E43" i="8"/>
  <c r="D43" i="8"/>
  <c r="C43" i="8"/>
  <c r="H40" i="8"/>
  <c r="G40" i="8"/>
  <c r="F40" i="8"/>
  <c r="E40" i="8"/>
  <c r="D40" i="8"/>
  <c r="C40" i="8"/>
  <c r="H39" i="8"/>
  <c r="G39" i="8"/>
  <c r="F39" i="8"/>
  <c r="E39" i="8"/>
  <c r="D39" i="8"/>
  <c r="C39" i="8"/>
  <c r="H36" i="8"/>
  <c r="G36" i="8"/>
  <c r="F36" i="8"/>
  <c r="E36" i="8"/>
  <c r="D36" i="8"/>
  <c r="C36" i="8"/>
  <c r="H35" i="8"/>
  <c r="G35" i="8"/>
  <c r="F35" i="8"/>
  <c r="E35" i="8"/>
  <c r="D35" i="8"/>
  <c r="C35" i="8"/>
  <c r="H32" i="8"/>
  <c r="G32" i="8"/>
  <c r="F32" i="8"/>
  <c r="E32" i="8"/>
  <c r="D32" i="8"/>
  <c r="C32" i="8"/>
  <c r="H31" i="8"/>
  <c r="G31" i="8"/>
  <c r="F31" i="8"/>
  <c r="E31" i="8"/>
  <c r="D31" i="8"/>
  <c r="C31" i="8"/>
  <c r="H28" i="8"/>
  <c r="G28" i="8"/>
  <c r="F28" i="8"/>
  <c r="E28" i="8"/>
  <c r="D28" i="8"/>
  <c r="C28" i="8"/>
  <c r="H27" i="8"/>
  <c r="G27" i="8"/>
  <c r="F27" i="8"/>
  <c r="E27" i="8"/>
  <c r="D27" i="8"/>
  <c r="C27" i="8"/>
  <c r="H24" i="8"/>
  <c r="G24" i="8"/>
  <c r="F24" i="8"/>
  <c r="E24" i="8"/>
  <c r="D24" i="8"/>
  <c r="C24" i="8"/>
  <c r="H23" i="8"/>
  <c r="G23" i="8"/>
  <c r="F23" i="8"/>
  <c r="E23" i="8"/>
  <c r="D23" i="8"/>
  <c r="C23" i="8"/>
  <c r="H20" i="8"/>
  <c r="G20" i="8"/>
  <c r="F20" i="8"/>
  <c r="E20" i="8"/>
  <c r="D20" i="8"/>
  <c r="C20" i="8"/>
  <c r="H19" i="8"/>
  <c r="G19" i="8"/>
  <c r="F19" i="8"/>
  <c r="E19" i="8"/>
  <c r="D19" i="8"/>
  <c r="C19" i="8"/>
  <c r="H16" i="8"/>
  <c r="G16" i="8"/>
  <c r="F16" i="8"/>
  <c r="E16" i="8"/>
  <c r="D16" i="8"/>
  <c r="C16" i="8"/>
  <c r="H15" i="8"/>
  <c r="G15" i="8"/>
  <c r="F15" i="8"/>
  <c r="E15" i="8"/>
  <c r="D15" i="8"/>
  <c r="C15" i="8"/>
  <c r="H12" i="8"/>
  <c r="G12" i="8"/>
  <c r="F12" i="8"/>
  <c r="E12" i="8"/>
  <c r="D12" i="8"/>
  <c r="C12" i="8"/>
  <c r="H11" i="8"/>
  <c r="G11" i="8"/>
  <c r="F11" i="8"/>
  <c r="E11" i="8"/>
  <c r="D11" i="8"/>
  <c r="C11" i="8"/>
  <c r="H8" i="8"/>
  <c r="G8" i="8"/>
  <c r="F8" i="8"/>
  <c r="E8" i="8"/>
  <c r="D8" i="8"/>
  <c r="C8" i="8"/>
  <c r="H7" i="8"/>
  <c r="G7" i="8"/>
  <c r="F7" i="8"/>
  <c r="E7" i="8"/>
  <c r="D7" i="8"/>
  <c r="C7" i="8"/>
  <c r="H4" i="8"/>
  <c r="G4" i="8"/>
  <c r="F4" i="8"/>
  <c r="E4" i="8"/>
  <c r="D4" i="8"/>
  <c r="C4" i="8"/>
  <c r="H3" i="8"/>
  <c r="G3" i="8"/>
  <c r="F3" i="8"/>
  <c r="E3" i="8"/>
  <c r="D3" i="8"/>
  <c r="C3" i="8"/>
  <c r="Q56" i="4" l="1"/>
  <c r="Q49" i="4"/>
  <c r="Q42" i="4"/>
  <c r="Q21" i="4"/>
  <c r="G56" i="4"/>
  <c r="G42" i="4"/>
  <c r="P56" i="4"/>
  <c r="P49" i="4"/>
  <c r="P35" i="4"/>
  <c r="P28" i="4"/>
  <c r="F56" i="4"/>
  <c r="F35" i="4"/>
  <c r="F28" i="4"/>
  <c r="F21" i="4"/>
  <c r="O49" i="4"/>
  <c r="O42" i="4"/>
  <c r="E49" i="4"/>
  <c r="H64" i="7" l="1"/>
  <c r="G64" i="7"/>
  <c r="F64" i="7"/>
  <c r="E64" i="7"/>
  <c r="D64" i="7"/>
  <c r="C64" i="7"/>
  <c r="H63" i="7"/>
  <c r="G63" i="7"/>
  <c r="F63" i="7"/>
  <c r="E63" i="7"/>
  <c r="D63" i="7"/>
  <c r="C63" i="7"/>
  <c r="H60" i="7"/>
  <c r="G60" i="7"/>
  <c r="F60" i="7"/>
  <c r="E60" i="7"/>
  <c r="D60" i="7"/>
  <c r="C60" i="7"/>
  <c r="H59" i="7"/>
  <c r="G59" i="7"/>
  <c r="F59" i="7"/>
  <c r="E59" i="7"/>
  <c r="D59" i="7"/>
  <c r="C59" i="7"/>
  <c r="H56" i="7"/>
  <c r="G56" i="7"/>
  <c r="F56" i="7"/>
  <c r="E56" i="7"/>
  <c r="D56" i="7"/>
  <c r="C56" i="7"/>
  <c r="H55" i="7"/>
  <c r="G55" i="7"/>
  <c r="F55" i="7"/>
  <c r="E55" i="7"/>
  <c r="D55" i="7"/>
  <c r="C55" i="7"/>
  <c r="H52" i="7"/>
  <c r="G52" i="7"/>
  <c r="F52" i="7"/>
  <c r="E52" i="7"/>
  <c r="D52" i="7"/>
  <c r="C52" i="7"/>
  <c r="H51" i="7"/>
  <c r="G51" i="7"/>
  <c r="F51" i="7"/>
  <c r="E51" i="7"/>
  <c r="D51" i="7"/>
  <c r="C51" i="7"/>
  <c r="H48" i="7"/>
  <c r="G48" i="7"/>
  <c r="F48" i="7"/>
  <c r="E48" i="7"/>
  <c r="D48" i="7"/>
  <c r="C48" i="7"/>
  <c r="H47" i="7"/>
  <c r="G47" i="7"/>
  <c r="F47" i="7"/>
  <c r="E47" i="7"/>
  <c r="D47" i="7"/>
  <c r="C47" i="7"/>
  <c r="H44" i="7"/>
  <c r="G44" i="7"/>
  <c r="F44" i="7"/>
  <c r="E44" i="7"/>
  <c r="D44" i="7"/>
  <c r="C44" i="7"/>
  <c r="H43" i="7"/>
  <c r="G43" i="7"/>
  <c r="F43" i="7"/>
  <c r="E43" i="7"/>
  <c r="D43" i="7"/>
  <c r="C43" i="7"/>
  <c r="H40" i="7"/>
  <c r="G40" i="7"/>
  <c r="F40" i="7"/>
  <c r="E40" i="7"/>
  <c r="D40" i="7"/>
  <c r="C40" i="7"/>
  <c r="H39" i="7"/>
  <c r="G39" i="7"/>
  <c r="F39" i="7"/>
  <c r="E39" i="7"/>
  <c r="D39" i="7"/>
  <c r="C39" i="7"/>
  <c r="H36" i="7"/>
  <c r="G36" i="7"/>
  <c r="F36" i="7"/>
  <c r="E36" i="7"/>
  <c r="D36" i="7"/>
  <c r="C36" i="7"/>
  <c r="H35" i="7"/>
  <c r="G35" i="7"/>
  <c r="F35" i="7"/>
  <c r="E35" i="7"/>
  <c r="D35" i="7"/>
  <c r="C35" i="7"/>
  <c r="H32" i="7"/>
  <c r="G32" i="7"/>
  <c r="F32" i="7"/>
  <c r="E32" i="7"/>
  <c r="D32" i="7"/>
  <c r="C32" i="7"/>
  <c r="H31" i="7"/>
  <c r="G31" i="7"/>
  <c r="F31" i="7"/>
  <c r="E31" i="7"/>
  <c r="D31" i="7"/>
  <c r="C31" i="7"/>
  <c r="H28" i="7"/>
  <c r="G28" i="7"/>
  <c r="F28" i="7"/>
  <c r="E28" i="7"/>
  <c r="D28" i="7"/>
  <c r="C28" i="7"/>
  <c r="H27" i="7"/>
  <c r="G27" i="7"/>
  <c r="F27" i="7"/>
  <c r="E27" i="7"/>
  <c r="D27" i="7"/>
  <c r="C27" i="7"/>
  <c r="H24" i="7"/>
  <c r="G24" i="7"/>
  <c r="F24" i="7"/>
  <c r="E24" i="7"/>
  <c r="D24" i="7"/>
  <c r="C24" i="7"/>
  <c r="H23" i="7"/>
  <c r="G23" i="7"/>
  <c r="F23" i="7"/>
  <c r="E23" i="7"/>
  <c r="D23" i="7"/>
  <c r="C23" i="7"/>
  <c r="H20" i="7"/>
  <c r="G20" i="7"/>
  <c r="F20" i="7"/>
  <c r="E20" i="7"/>
  <c r="D20" i="7"/>
  <c r="C20" i="7"/>
  <c r="H19" i="7"/>
  <c r="G19" i="7"/>
  <c r="F19" i="7"/>
  <c r="E19" i="7"/>
  <c r="D19" i="7"/>
  <c r="C19" i="7"/>
  <c r="H16" i="7"/>
  <c r="G16" i="7"/>
  <c r="F16" i="7"/>
  <c r="E16" i="7"/>
  <c r="D16" i="7"/>
  <c r="C16" i="7"/>
  <c r="H15" i="7"/>
  <c r="G15" i="7"/>
  <c r="F15" i="7"/>
  <c r="E15" i="7"/>
  <c r="D15" i="7"/>
  <c r="C15" i="7"/>
  <c r="H12" i="7"/>
  <c r="G12" i="7"/>
  <c r="F12" i="7"/>
  <c r="E12" i="7"/>
  <c r="D12" i="7"/>
  <c r="C12" i="7"/>
  <c r="H11" i="7"/>
  <c r="G11" i="7"/>
  <c r="F11" i="7"/>
  <c r="E11" i="7"/>
  <c r="D11" i="7"/>
  <c r="C11" i="7"/>
  <c r="H8" i="7"/>
  <c r="G8" i="7"/>
  <c r="F8" i="7"/>
  <c r="E8" i="7"/>
  <c r="D8" i="7"/>
  <c r="C8" i="7"/>
  <c r="H7" i="7"/>
  <c r="G7" i="7"/>
  <c r="F7" i="7"/>
  <c r="E7" i="7"/>
  <c r="D7" i="7"/>
  <c r="C7" i="7"/>
  <c r="H4" i="7"/>
  <c r="G4" i="7"/>
  <c r="F4" i="7"/>
  <c r="E4" i="7"/>
  <c r="D4" i="7"/>
  <c r="C4" i="7"/>
  <c r="H3" i="7"/>
  <c r="G3" i="7"/>
  <c r="F3" i="7"/>
  <c r="E3" i="7"/>
  <c r="D3" i="7"/>
  <c r="C3" i="7"/>
  <c r="F64" i="9"/>
  <c r="F63" i="9"/>
  <c r="E64" i="9"/>
  <c r="E63" i="9"/>
  <c r="F60" i="9"/>
  <c r="F59" i="9"/>
  <c r="E60" i="9"/>
  <c r="E59" i="9"/>
  <c r="F56" i="9"/>
  <c r="F55" i="9"/>
  <c r="E56" i="9"/>
  <c r="E55" i="9"/>
  <c r="F52" i="9"/>
  <c r="F51" i="9"/>
  <c r="E52" i="9"/>
  <c r="E51" i="9"/>
  <c r="F48" i="9"/>
  <c r="F47" i="9"/>
  <c r="E48" i="9"/>
  <c r="E47" i="9"/>
  <c r="F44" i="9"/>
  <c r="F43" i="9"/>
  <c r="E44" i="9"/>
  <c r="E43" i="9"/>
  <c r="F40" i="9"/>
  <c r="F39" i="9"/>
  <c r="E40" i="9"/>
  <c r="E39" i="9"/>
  <c r="F36" i="9"/>
  <c r="F35" i="9"/>
  <c r="E36" i="9"/>
  <c r="E35" i="9"/>
  <c r="F32" i="9"/>
  <c r="F31" i="9"/>
  <c r="E32" i="9"/>
  <c r="E31" i="9"/>
  <c r="F28" i="9"/>
  <c r="F27" i="9"/>
  <c r="E28" i="9"/>
  <c r="E27" i="9"/>
  <c r="F24" i="9"/>
  <c r="F23" i="9"/>
  <c r="E24" i="9"/>
  <c r="E23" i="9"/>
  <c r="F20" i="9"/>
  <c r="F19" i="9"/>
  <c r="E20" i="9"/>
  <c r="E19" i="9"/>
  <c r="F16" i="9"/>
  <c r="F15" i="9"/>
  <c r="E16" i="9"/>
  <c r="E15" i="9"/>
  <c r="F12" i="9"/>
  <c r="F11" i="9"/>
  <c r="E12" i="9"/>
  <c r="E11" i="9"/>
  <c r="F8" i="9"/>
  <c r="F7" i="9"/>
  <c r="E8" i="9"/>
  <c r="E7" i="9"/>
  <c r="F4" i="9"/>
  <c r="F3" i="9"/>
  <c r="E4" i="9"/>
  <c r="E3" i="9"/>
  <c r="G64" i="9"/>
  <c r="G63" i="9"/>
  <c r="G60" i="9"/>
  <c r="G59" i="9"/>
  <c r="G56" i="9"/>
  <c r="G55" i="9"/>
  <c r="G52" i="9"/>
  <c r="G51" i="9"/>
  <c r="G48" i="9"/>
  <c r="G47" i="9"/>
  <c r="G44" i="9"/>
  <c r="G43" i="9"/>
  <c r="G40" i="9"/>
  <c r="G39" i="9"/>
  <c r="G36" i="9"/>
  <c r="G35" i="9"/>
  <c r="G32" i="9"/>
  <c r="G31" i="9"/>
  <c r="G28" i="9"/>
  <c r="G27" i="9"/>
  <c r="G24" i="9"/>
  <c r="G23" i="9"/>
  <c r="G20" i="9"/>
  <c r="G19" i="9"/>
  <c r="G16" i="9"/>
  <c r="G15" i="9"/>
  <c r="G12" i="9"/>
  <c r="G11" i="9"/>
  <c r="G8" i="9"/>
  <c r="G7" i="9"/>
  <c r="G4" i="9"/>
  <c r="G3" i="9"/>
  <c r="H64" i="9"/>
  <c r="H63" i="9"/>
  <c r="H60" i="9"/>
  <c r="H59" i="9"/>
  <c r="H56" i="9"/>
  <c r="H55" i="9"/>
  <c r="H52" i="9"/>
  <c r="H51" i="9"/>
  <c r="H48" i="9"/>
  <c r="H47" i="9"/>
  <c r="H44" i="9"/>
  <c r="H43" i="9"/>
  <c r="H40" i="9"/>
  <c r="H39" i="9"/>
  <c r="H36" i="9"/>
  <c r="H35" i="9"/>
  <c r="H32" i="9"/>
  <c r="H31" i="9"/>
  <c r="H28" i="9"/>
  <c r="H27" i="9"/>
  <c r="H24" i="9"/>
  <c r="H23" i="9"/>
  <c r="H20" i="9"/>
  <c r="H19" i="9"/>
  <c r="H16" i="9"/>
  <c r="H15" i="9"/>
  <c r="H12" i="9"/>
  <c r="H11" i="9"/>
  <c r="H8" i="9"/>
  <c r="H7" i="9"/>
  <c r="H4" i="9"/>
  <c r="H3" i="9"/>
  <c r="D3" i="9"/>
  <c r="C3" i="9"/>
  <c r="E3" i="4" l="1"/>
  <c r="E6" i="4"/>
  <c r="D64" i="9"/>
  <c r="C64" i="9"/>
  <c r="D63" i="9"/>
  <c r="C63" i="9"/>
  <c r="D60" i="9"/>
  <c r="C60" i="9"/>
  <c r="D59" i="9"/>
  <c r="C59" i="9"/>
  <c r="D56" i="9"/>
  <c r="C56" i="9"/>
  <c r="D55" i="9"/>
  <c r="C55" i="9"/>
  <c r="D52" i="9"/>
  <c r="C52" i="9"/>
  <c r="D51" i="9"/>
  <c r="C51" i="9"/>
  <c r="D48" i="9"/>
  <c r="C48" i="9"/>
  <c r="D47" i="9"/>
  <c r="C47" i="9"/>
  <c r="D44" i="9"/>
  <c r="C44" i="9"/>
  <c r="D43" i="9"/>
  <c r="C43" i="9"/>
  <c r="D40" i="9"/>
  <c r="C40" i="9"/>
  <c r="D39" i="9"/>
  <c r="C39" i="9"/>
  <c r="D36" i="9"/>
  <c r="C36" i="9"/>
  <c r="D35" i="9"/>
  <c r="C35" i="9"/>
  <c r="D32" i="9"/>
  <c r="C32" i="9"/>
  <c r="D31" i="9"/>
  <c r="C31" i="9"/>
  <c r="D28" i="9"/>
  <c r="C28" i="9"/>
  <c r="D27" i="9"/>
  <c r="C27" i="9"/>
  <c r="D24" i="9"/>
  <c r="C24" i="9"/>
  <c r="D23" i="9"/>
  <c r="C23" i="9"/>
  <c r="D20" i="9"/>
  <c r="C20" i="9"/>
  <c r="D19" i="9"/>
  <c r="C19" i="9"/>
  <c r="D16" i="9"/>
  <c r="C16" i="9"/>
  <c r="D15" i="9"/>
  <c r="C15" i="9"/>
  <c r="D12" i="9"/>
  <c r="C12" i="9"/>
  <c r="D11" i="9"/>
  <c r="C11" i="9"/>
  <c r="D8" i="9"/>
  <c r="C8" i="9"/>
  <c r="D7" i="9"/>
  <c r="C7" i="9"/>
  <c r="D4" i="9"/>
  <c r="C4" i="9"/>
  <c r="I3" i="10" s="1"/>
  <c r="E56" i="4" l="1"/>
  <c r="D56" i="4"/>
  <c r="D49" i="4"/>
  <c r="E42" i="4"/>
  <c r="D42" i="4"/>
  <c r="E35" i="4"/>
  <c r="D35" i="4"/>
  <c r="E28" i="4"/>
  <c r="D28" i="4"/>
  <c r="E21" i="4"/>
  <c r="D21" i="4"/>
  <c r="G14" i="4"/>
  <c r="F14" i="4"/>
  <c r="E14" i="4"/>
  <c r="D14" i="4"/>
  <c r="N56" i="4"/>
  <c r="K56" i="4"/>
  <c r="R55" i="4"/>
  <c r="R54" i="4"/>
  <c r="R53" i="4"/>
  <c r="R52" i="4"/>
  <c r="N49" i="4"/>
  <c r="K49" i="4"/>
  <c r="R48" i="4"/>
  <c r="R47" i="4"/>
  <c r="R46" i="4"/>
  <c r="R45" i="4"/>
  <c r="N42" i="4"/>
  <c r="K42" i="4"/>
  <c r="R41" i="4"/>
  <c r="R40" i="4"/>
  <c r="R39" i="4"/>
  <c r="R38" i="4"/>
  <c r="N35" i="4"/>
  <c r="K35" i="4"/>
  <c r="R34" i="4"/>
  <c r="R33" i="4"/>
  <c r="R32" i="4"/>
  <c r="R31" i="4"/>
  <c r="N28" i="4"/>
  <c r="K28" i="4"/>
  <c r="R27" i="4"/>
  <c r="R26" i="4"/>
  <c r="R25" i="4"/>
  <c r="R24" i="4"/>
  <c r="N21" i="4"/>
  <c r="K21" i="4"/>
  <c r="R20" i="4"/>
  <c r="R19" i="4"/>
  <c r="R18" i="4"/>
  <c r="R17" i="4"/>
  <c r="Q14" i="4"/>
  <c r="N14" i="4"/>
  <c r="K14" i="4"/>
  <c r="R13" i="4"/>
  <c r="R12" i="4"/>
  <c r="R11" i="4"/>
  <c r="R10" i="4"/>
  <c r="Q7" i="4"/>
  <c r="N7" i="4"/>
  <c r="K7" i="4"/>
  <c r="R6" i="4"/>
  <c r="R5" i="4"/>
  <c r="R4" i="4"/>
  <c r="R3" i="4"/>
  <c r="H55" i="4"/>
  <c r="H54" i="4"/>
  <c r="H53" i="4"/>
  <c r="H52" i="4"/>
  <c r="H48" i="4"/>
  <c r="H47" i="4"/>
  <c r="H46" i="4"/>
  <c r="H45" i="4"/>
  <c r="H41" i="4"/>
  <c r="H40" i="4"/>
  <c r="H39" i="4"/>
  <c r="H38" i="4"/>
  <c r="H34" i="4"/>
  <c r="H33" i="4"/>
  <c r="H32" i="4"/>
  <c r="H31" i="4"/>
  <c r="H27" i="4"/>
  <c r="H26" i="4"/>
  <c r="H25" i="4"/>
  <c r="H24" i="4"/>
  <c r="H20" i="4"/>
  <c r="H19" i="4"/>
  <c r="H18" i="4"/>
  <c r="H17" i="4"/>
  <c r="H13" i="4"/>
  <c r="H12" i="4"/>
  <c r="H11" i="4"/>
  <c r="H10" i="4"/>
  <c r="G7" i="4"/>
  <c r="H6" i="4"/>
  <c r="H5" i="4"/>
  <c r="H4" i="4"/>
  <c r="H3" i="4"/>
  <c r="A56" i="4"/>
  <c r="A49" i="4"/>
  <c r="K67" i="2"/>
  <c r="AN81" i="1"/>
  <c r="AN80" i="1"/>
  <c r="AN79" i="1"/>
  <c r="AN78" i="1"/>
  <c r="AN76" i="1"/>
  <c r="AN75" i="1"/>
  <c r="AN74" i="1"/>
  <c r="AN73" i="1"/>
  <c r="AN71" i="1"/>
  <c r="AN70" i="1"/>
  <c r="AN69" i="1"/>
  <c r="AN68" i="1"/>
  <c r="AN66" i="1"/>
  <c r="AN65" i="1"/>
  <c r="AN64" i="1"/>
  <c r="AN63" i="1"/>
  <c r="AN61" i="1"/>
  <c r="AN60" i="1"/>
  <c r="AN59" i="1"/>
  <c r="AN58" i="1"/>
  <c r="AN56" i="1"/>
  <c r="AN55" i="1"/>
  <c r="AN54" i="1"/>
  <c r="AN53" i="1"/>
  <c r="AN51" i="1"/>
  <c r="AN50" i="1"/>
  <c r="AN49" i="1"/>
  <c r="AN48" i="1"/>
  <c r="AN46" i="1"/>
  <c r="AN45" i="1"/>
  <c r="AN44" i="1"/>
  <c r="AN43" i="1"/>
  <c r="AN41" i="1"/>
  <c r="AN40" i="1"/>
  <c r="AN39" i="1"/>
  <c r="AN38" i="1"/>
  <c r="AN36" i="1"/>
  <c r="AN35" i="1"/>
  <c r="AN34" i="1"/>
  <c r="AN33" i="1"/>
  <c r="AN31" i="1"/>
  <c r="AN30" i="1"/>
  <c r="AN29" i="1"/>
  <c r="AN28" i="1"/>
  <c r="AN26" i="1"/>
  <c r="AN25" i="1"/>
  <c r="AN24" i="1"/>
  <c r="AN23" i="1"/>
  <c r="AN21" i="1"/>
  <c r="AN20" i="1"/>
  <c r="AN19" i="1"/>
  <c r="AN18" i="1"/>
  <c r="AN16" i="1"/>
  <c r="AN15" i="1"/>
  <c r="AN14" i="1"/>
  <c r="AN13" i="1"/>
  <c r="AN11" i="1"/>
  <c r="AN10" i="1"/>
  <c r="AN9" i="1"/>
  <c r="AN8" i="1"/>
  <c r="AN6" i="1"/>
  <c r="AN5" i="1"/>
  <c r="AN4" i="1"/>
  <c r="AN3" i="1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A42" i="4"/>
  <c r="A35" i="4"/>
  <c r="A28" i="4"/>
  <c r="A21" i="4"/>
  <c r="A14" i="4"/>
  <c r="F7" i="4"/>
  <c r="E7" i="4"/>
  <c r="D7" i="4"/>
  <c r="A7" i="4"/>
  <c r="R35" i="4" l="1"/>
  <c r="R49" i="4"/>
  <c r="H56" i="4"/>
  <c r="H49" i="4"/>
  <c r="H14" i="4"/>
  <c r="R56" i="4"/>
  <c r="R42" i="4"/>
  <c r="R28" i="4"/>
  <c r="R21" i="4"/>
  <c r="R14" i="4"/>
  <c r="R7" i="4"/>
  <c r="H42" i="4"/>
  <c r="H35" i="4"/>
  <c r="H28" i="4"/>
  <c r="H21" i="4"/>
  <c r="H7" i="4"/>
  <c r="U83" i="1"/>
  <c r="AC18" i="2"/>
  <c r="AC31" i="2"/>
  <c r="AC37" i="2"/>
  <c r="AC34" i="2"/>
  <c r="AC26" i="2"/>
  <c r="AC59" i="2"/>
  <c r="AC6" i="2"/>
  <c r="AC38" i="2"/>
  <c r="AC28" i="2"/>
  <c r="AC27" i="2"/>
  <c r="AC35" i="2"/>
  <c r="AC15" i="2"/>
  <c r="AC55" i="2"/>
  <c r="AC42" i="2"/>
  <c r="AC46" i="2"/>
  <c r="AC57" i="2"/>
  <c r="AC44" i="2"/>
  <c r="AC43" i="2"/>
  <c r="AC47" i="2"/>
  <c r="AC33" i="2"/>
  <c r="AC16" i="2"/>
  <c r="AC40" i="2"/>
  <c r="AC53" i="2"/>
  <c r="AC36" i="2"/>
  <c r="AC41" i="2"/>
  <c r="AC51" i="2"/>
  <c r="AC52" i="2"/>
  <c r="AC19" i="2"/>
  <c r="AC58" i="2"/>
  <c r="AC49" i="2"/>
  <c r="AC14" i="2"/>
  <c r="AC50" i="2"/>
  <c r="AC48" i="2"/>
  <c r="AC54" i="2"/>
  <c r="AC32" i="2"/>
  <c r="AC23" i="2"/>
  <c r="AC20" i="2"/>
  <c r="AC56" i="2"/>
  <c r="AC5" i="2"/>
  <c r="AC39" i="2"/>
  <c r="AC7" i="2"/>
  <c r="AC25" i="2"/>
  <c r="AC3" i="2"/>
  <c r="AC13" i="2"/>
  <c r="AC8" i="2"/>
  <c r="AC4" i="2"/>
  <c r="AC21" i="2"/>
  <c r="AC45" i="2"/>
  <c r="AC22" i="2"/>
  <c r="AC30" i="2"/>
  <c r="AC29" i="2"/>
  <c r="AC12" i="2"/>
  <c r="AC11" i="2"/>
  <c r="AC24" i="2"/>
  <c r="AC9" i="2"/>
  <c r="AC10" i="2"/>
  <c r="Z18" i="2"/>
  <c r="Z31" i="2"/>
  <c r="Z37" i="2"/>
  <c r="Z34" i="2"/>
  <c r="Z26" i="2"/>
  <c r="Z59" i="2"/>
  <c r="Z6" i="2"/>
  <c r="Z38" i="2"/>
  <c r="Z28" i="2"/>
  <c r="Z27" i="2"/>
  <c r="Z35" i="2"/>
  <c r="Z15" i="2"/>
  <c r="Z55" i="2"/>
  <c r="Z42" i="2"/>
  <c r="Z46" i="2"/>
  <c r="Z57" i="2"/>
  <c r="Z44" i="2"/>
  <c r="Z43" i="2"/>
  <c r="Z47" i="2"/>
  <c r="Z33" i="2"/>
  <c r="Z16" i="2"/>
  <c r="Z40" i="2"/>
  <c r="Z53" i="2"/>
  <c r="Z36" i="2"/>
  <c r="Z41" i="2"/>
  <c r="Z51" i="2"/>
  <c r="Z52" i="2"/>
  <c r="Z19" i="2"/>
  <c r="Z58" i="2"/>
  <c r="Z49" i="2"/>
  <c r="Z14" i="2"/>
  <c r="Z50" i="2"/>
  <c r="Z48" i="2"/>
  <c r="Z54" i="2"/>
  <c r="Z32" i="2"/>
  <c r="Z23" i="2"/>
  <c r="Z20" i="2"/>
  <c r="Z56" i="2"/>
  <c r="Z5" i="2"/>
  <c r="Z39" i="2"/>
  <c r="Z7" i="2"/>
  <c r="Z25" i="2"/>
  <c r="Z3" i="2"/>
  <c r="Z13" i="2"/>
  <c r="Z8" i="2"/>
  <c r="Z4" i="2"/>
  <c r="Z21" i="2"/>
  <c r="Z45" i="2"/>
  <c r="Z22" i="2"/>
  <c r="Z30" i="2"/>
  <c r="Z29" i="2"/>
  <c r="Z12" i="2"/>
  <c r="Z11" i="2"/>
  <c r="Z24" i="2"/>
  <c r="Z9" i="2"/>
  <c r="Z10" i="2"/>
  <c r="W18" i="2"/>
  <c r="W31" i="2"/>
  <c r="W37" i="2"/>
  <c r="W34" i="2"/>
  <c r="W26" i="2"/>
  <c r="W59" i="2"/>
  <c r="W6" i="2"/>
  <c r="W38" i="2"/>
  <c r="W28" i="2"/>
  <c r="W27" i="2"/>
  <c r="W35" i="2"/>
  <c r="W15" i="2"/>
  <c r="W55" i="2"/>
  <c r="W42" i="2"/>
  <c r="W46" i="2"/>
  <c r="W57" i="2"/>
  <c r="W44" i="2"/>
  <c r="W43" i="2"/>
  <c r="W47" i="2"/>
  <c r="W33" i="2"/>
  <c r="W16" i="2"/>
  <c r="W40" i="2"/>
  <c r="W53" i="2"/>
  <c r="W36" i="2"/>
  <c r="W41" i="2"/>
  <c r="W51" i="2"/>
  <c r="W52" i="2"/>
  <c r="W19" i="2"/>
  <c r="W58" i="2"/>
  <c r="W49" i="2"/>
  <c r="W14" i="2"/>
  <c r="W50" i="2"/>
  <c r="W48" i="2"/>
  <c r="W54" i="2"/>
  <c r="W32" i="2"/>
  <c r="W23" i="2"/>
  <c r="W20" i="2"/>
  <c r="W56" i="2"/>
  <c r="W5" i="2"/>
  <c r="W39" i="2"/>
  <c r="W7" i="2"/>
  <c r="W25" i="2"/>
  <c r="W3" i="2"/>
  <c r="W13" i="2"/>
  <c r="W8" i="2"/>
  <c r="W4" i="2"/>
  <c r="W21" i="2"/>
  <c r="W45" i="2"/>
  <c r="W22" i="2"/>
  <c r="W30" i="2"/>
  <c r="W29" i="2"/>
  <c r="W12" i="2"/>
  <c r="W11" i="2"/>
  <c r="W24" i="2"/>
  <c r="W9" i="2"/>
  <c r="W10" i="2"/>
  <c r="T18" i="2"/>
  <c r="T31" i="2"/>
  <c r="T37" i="2"/>
  <c r="T34" i="2"/>
  <c r="T26" i="2"/>
  <c r="T59" i="2"/>
  <c r="T6" i="2"/>
  <c r="T38" i="2"/>
  <c r="T28" i="2"/>
  <c r="T27" i="2"/>
  <c r="T35" i="2"/>
  <c r="T15" i="2"/>
  <c r="T55" i="2"/>
  <c r="T42" i="2"/>
  <c r="T46" i="2"/>
  <c r="T57" i="2"/>
  <c r="T44" i="2"/>
  <c r="T43" i="2"/>
  <c r="T47" i="2"/>
  <c r="T33" i="2"/>
  <c r="T16" i="2"/>
  <c r="T40" i="2"/>
  <c r="T53" i="2"/>
  <c r="T36" i="2"/>
  <c r="T41" i="2"/>
  <c r="T51" i="2"/>
  <c r="T52" i="2"/>
  <c r="T19" i="2"/>
  <c r="T58" i="2"/>
  <c r="T49" i="2"/>
  <c r="T14" i="2"/>
  <c r="T50" i="2"/>
  <c r="T48" i="2"/>
  <c r="T54" i="2"/>
  <c r="T32" i="2"/>
  <c r="T23" i="2"/>
  <c r="T20" i="2"/>
  <c r="T56" i="2"/>
  <c r="T5" i="2"/>
  <c r="T39" i="2"/>
  <c r="T7" i="2"/>
  <c r="T25" i="2"/>
  <c r="T3" i="2"/>
  <c r="T13" i="2"/>
  <c r="T8" i="2"/>
  <c r="T4" i="2"/>
  <c r="T21" i="2"/>
  <c r="T45" i="2"/>
  <c r="T22" i="2"/>
  <c r="T30" i="2"/>
  <c r="T29" i="2"/>
  <c r="T12" i="2"/>
  <c r="T11" i="2"/>
  <c r="T24" i="2"/>
  <c r="T9" i="2"/>
  <c r="T10" i="2"/>
  <c r="Q18" i="2"/>
  <c r="Q31" i="2"/>
  <c r="Q37" i="2"/>
  <c r="Q34" i="2"/>
  <c r="Q26" i="2"/>
  <c r="Q59" i="2"/>
  <c r="Q6" i="2"/>
  <c r="Q38" i="2"/>
  <c r="Q28" i="2"/>
  <c r="Q27" i="2"/>
  <c r="Q35" i="2"/>
  <c r="Q15" i="2"/>
  <c r="Q55" i="2"/>
  <c r="Q42" i="2"/>
  <c r="Q46" i="2"/>
  <c r="Q57" i="2"/>
  <c r="Q44" i="2"/>
  <c r="Q43" i="2"/>
  <c r="Q47" i="2"/>
  <c r="Q33" i="2"/>
  <c r="Q16" i="2"/>
  <c r="Q40" i="2"/>
  <c r="Q53" i="2"/>
  <c r="Q36" i="2"/>
  <c r="Q41" i="2"/>
  <c r="Q51" i="2"/>
  <c r="Q52" i="2"/>
  <c r="Q19" i="2"/>
  <c r="Q58" i="2"/>
  <c r="Q49" i="2"/>
  <c r="Q14" i="2"/>
  <c r="Q50" i="2"/>
  <c r="Q48" i="2"/>
  <c r="Q54" i="2"/>
  <c r="Q32" i="2"/>
  <c r="Q23" i="2"/>
  <c r="Q20" i="2"/>
  <c r="Q56" i="2"/>
  <c r="Q5" i="2"/>
  <c r="Q39" i="2"/>
  <c r="Q7" i="2"/>
  <c r="Q25" i="2"/>
  <c r="Q3" i="2"/>
  <c r="Q13" i="2"/>
  <c r="Q8" i="2"/>
  <c r="Q4" i="2"/>
  <c r="Q21" i="2"/>
  <c r="Q45" i="2"/>
  <c r="Q22" i="2"/>
  <c r="Q30" i="2"/>
  <c r="Q29" i="2"/>
  <c r="Q12" i="2"/>
  <c r="Q11" i="2"/>
  <c r="Q24" i="2"/>
  <c r="Q9" i="2"/>
  <c r="Q10" i="2"/>
  <c r="N18" i="2"/>
  <c r="N31" i="2"/>
  <c r="N37" i="2"/>
  <c r="N34" i="2"/>
  <c r="N26" i="2"/>
  <c r="N59" i="2"/>
  <c r="N6" i="2"/>
  <c r="N38" i="2"/>
  <c r="N28" i="2"/>
  <c r="N27" i="2"/>
  <c r="N35" i="2"/>
  <c r="N15" i="2"/>
  <c r="N55" i="2"/>
  <c r="N42" i="2"/>
  <c r="N46" i="2"/>
  <c r="N57" i="2"/>
  <c r="N44" i="2"/>
  <c r="N43" i="2"/>
  <c r="N47" i="2"/>
  <c r="N33" i="2"/>
  <c r="N16" i="2"/>
  <c r="N40" i="2"/>
  <c r="N53" i="2"/>
  <c r="N36" i="2"/>
  <c r="N41" i="2"/>
  <c r="N51" i="2"/>
  <c r="N52" i="2"/>
  <c r="N19" i="2"/>
  <c r="N58" i="2"/>
  <c r="N49" i="2"/>
  <c r="N14" i="2"/>
  <c r="N50" i="2"/>
  <c r="N48" i="2"/>
  <c r="N54" i="2"/>
  <c r="N32" i="2"/>
  <c r="N23" i="2"/>
  <c r="N20" i="2"/>
  <c r="N56" i="2"/>
  <c r="N5" i="2"/>
  <c r="N39" i="2"/>
  <c r="N7" i="2"/>
  <c r="N25" i="2"/>
  <c r="N3" i="2"/>
  <c r="N13" i="2"/>
  <c r="N8" i="2"/>
  <c r="N4" i="2"/>
  <c r="N21" i="2"/>
  <c r="N45" i="2"/>
  <c r="N22" i="2"/>
  <c r="N30" i="2"/>
  <c r="N29" i="2"/>
  <c r="N12" i="2"/>
  <c r="N11" i="2"/>
  <c r="N24" i="2"/>
  <c r="N9" i="2"/>
  <c r="N10" i="2"/>
  <c r="AC17" i="2"/>
  <c r="Z17" i="2"/>
  <c r="W17" i="2"/>
  <c r="T17" i="2"/>
  <c r="Q17" i="2"/>
  <c r="N17" i="2"/>
  <c r="G66" i="2"/>
  <c r="G65" i="2"/>
  <c r="G64" i="2"/>
  <c r="G63" i="2"/>
  <c r="G62" i="2"/>
  <c r="G61" i="2"/>
  <c r="G60" i="2"/>
  <c r="G44" i="2"/>
  <c r="G16" i="2"/>
  <c r="G15" i="2"/>
  <c r="G18" i="2"/>
  <c r="G31" i="2"/>
  <c r="G58" i="2"/>
  <c r="G43" i="2"/>
  <c r="G38" i="2"/>
  <c r="G55" i="2"/>
  <c r="G28" i="2"/>
  <c r="G37" i="2"/>
  <c r="G27" i="2"/>
  <c r="G34" i="2"/>
  <c r="G47" i="2"/>
  <c r="G42" i="2"/>
  <c r="G49" i="2"/>
  <c r="G52" i="2"/>
  <c r="G40" i="2"/>
  <c r="G53" i="2"/>
  <c r="G14" i="2"/>
  <c r="G25" i="2"/>
  <c r="G30" i="2"/>
  <c r="G19" i="2"/>
  <c r="G26" i="2"/>
  <c r="G59" i="2"/>
  <c r="G50" i="2"/>
  <c r="G21" i="2"/>
  <c r="G46" i="2"/>
  <c r="G36" i="2"/>
  <c r="G17" i="2"/>
  <c r="G54" i="2"/>
  <c r="G48" i="2"/>
  <c r="G29" i="2"/>
  <c r="G51" i="2"/>
  <c r="G24" i="2"/>
  <c r="G32" i="2"/>
  <c r="G33" i="2"/>
  <c r="G39" i="2"/>
  <c r="G45" i="2"/>
  <c r="G7" i="2"/>
  <c r="G57" i="2"/>
  <c r="G20" i="2"/>
  <c r="G12" i="2"/>
  <c r="G9" i="2"/>
  <c r="G6" i="2"/>
  <c r="G41" i="2"/>
  <c r="G35" i="2"/>
  <c r="G10" i="2"/>
  <c r="G11" i="2"/>
  <c r="G56" i="2"/>
  <c r="G8" i="2"/>
  <c r="G3" i="2"/>
  <c r="G23" i="2"/>
  <c r="G4" i="2"/>
  <c r="G13" i="2"/>
  <c r="G22" i="2"/>
  <c r="G5" i="2"/>
  <c r="AB67" i="2"/>
  <c r="Y67" i="2"/>
  <c r="V67" i="2"/>
  <c r="S67" i="2"/>
  <c r="P67" i="2"/>
  <c r="M67" i="2"/>
  <c r="AJ83" i="1"/>
  <c r="AG83" i="1"/>
  <c r="AD83" i="1"/>
  <c r="AA83" i="1"/>
  <c r="X83" i="1"/>
  <c r="AK80" i="1"/>
  <c r="AK79" i="1"/>
  <c r="AK81" i="1"/>
  <c r="AK78" i="1"/>
  <c r="AK74" i="1"/>
  <c r="AK73" i="1"/>
  <c r="AK76" i="1"/>
  <c r="AK75" i="1"/>
  <c r="AK69" i="1"/>
  <c r="AK68" i="1"/>
  <c r="AK70" i="1"/>
  <c r="AK71" i="1"/>
  <c r="AK64" i="1"/>
  <c r="AK65" i="1"/>
  <c r="AK66" i="1"/>
  <c r="AK63" i="1"/>
  <c r="AK61" i="1"/>
  <c r="AK59" i="1"/>
  <c r="AK58" i="1"/>
  <c r="AK60" i="1"/>
  <c r="AK54" i="1"/>
  <c r="AK53" i="1"/>
  <c r="AK55" i="1"/>
  <c r="AK56" i="1"/>
  <c r="AK48" i="1"/>
  <c r="AK51" i="1"/>
  <c r="AK49" i="1"/>
  <c r="AK50" i="1"/>
  <c r="AK46" i="1"/>
  <c r="AK45" i="1"/>
  <c r="AK44" i="1"/>
  <c r="AK43" i="1"/>
  <c r="AK38" i="1"/>
  <c r="AK41" i="1"/>
  <c r="AK39" i="1"/>
  <c r="AK40" i="1"/>
  <c r="AK34" i="1"/>
  <c r="AK35" i="1"/>
  <c r="AK36" i="1"/>
  <c r="AK33" i="1"/>
  <c r="AK29" i="1"/>
  <c r="AK28" i="1"/>
  <c r="AK30" i="1"/>
  <c r="AK31" i="1"/>
  <c r="AK24" i="1"/>
  <c r="AK25" i="1"/>
  <c r="AK23" i="1"/>
  <c r="AK26" i="1"/>
  <c r="AK21" i="1"/>
  <c r="AK20" i="1"/>
  <c r="AK18" i="1"/>
  <c r="AK19" i="1"/>
  <c r="AK16" i="1"/>
  <c r="AK15" i="1"/>
  <c r="AK13" i="1"/>
  <c r="AK14" i="1"/>
  <c r="AK11" i="1"/>
  <c r="AK9" i="1"/>
  <c r="AK8" i="1"/>
  <c r="AK10" i="1"/>
  <c r="AK6" i="1"/>
  <c r="AK5" i="1"/>
  <c r="AK3" i="1"/>
  <c r="AH80" i="1"/>
  <c r="AH79" i="1"/>
  <c r="AH81" i="1"/>
  <c r="AH78" i="1"/>
  <c r="AH74" i="1"/>
  <c r="AH73" i="1"/>
  <c r="AH76" i="1"/>
  <c r="AH75" i="1"/>
  <c r="AH69" i="1"/>
  <c r="AH68" i="1"/>
  <c r="AH70" i="1"/>
  <c r="AH71" i="1"/>
  <c r="AH64" i="1"/>
  <c r="AH65" i="1"/>
  <c r="AH66" i="1"/>
  <c r="AH63" i="1"/>
  <c r="AH61" i="1"/>
  <c r="AH59" i="1"/>
  <c r="AH58" i="1"/>
  <c r="AH60" i="1"/>
  <c r="AH54" i="1"/>
  <c r="AH53" i="1"/>
  <c r="AH55" i="1"/>
  <c r="AH56" i="1"/>
  <c r="AH48" i="1"/>
  <c r="AH51" i="1"/>
  <c r="AH49" i="1"/>
  <c r="AH50" i="1"/>
  <c r="AH46" i="1"/>
  <c r="AH45" i="1"/>
  <c r="AH44" i="1"/>
  <c r="AH43" i="1"/>
  <c r="AH38" i="1"/>
  <c r="AH41" i="1"/>
  <c r="AH39" i="1"/>
  <c r="AH40" i="1"/>
  <c r="AH34" i="1"/>
  <c r="AH35" i="1"/>
  <c r="AH36" i="1"/>
  <c r="AH33" i="1"/>
  <c r="AH29" i="1"/>
  <c r="AH28" i="1"/>
  <c r="AH30" i="1"/>
  <c r="AH31" i="1"/>
  <c r="AH24" i="1"/>
  <c r="AH25" i="1"/>
  <c r="AH23" i="1"/>
  <c r="AH26" i="1"/>
  <c r="AH21" i="1"/>
  <c r="AH20" i="1"/>
  <c r="AH18" i="1"/>
  <c r="AH19" i="1"/>
  <c r="AH16" i="1"/>
  <c r="AH15" i="1"/>
  <c r="AH13" i="1"/>
  <c r="AH14" i="1"/>
  <c r="AH11" i="1"/>
  <c r="AH9" i="1"/>
  <c r="AH8" i="1"/>
  <c r="AH10" i="1"/>
  <c r="AH6" i="1"/>
  <c r="AH5" i="1"/>
  <c r="AH3" i="1"/>
  <c r="AE80" i="1"/>
  <c r="AE79" i="1"/>
  <c r="AE81" i="1"/>
  <c r="AE78" i="1"/>
  <c r="AE74" i="1"/>
  <c r="AE73" i="1"/>
  <c r="AE76" i="1"/>
  <c r="AE75" i="1"/>
  <c r="AE69" i="1"/>
  <c r="AE68" i="1"/>
  <c r="AE70" i="1"/>
  <c r="AE71" i="1"/>
  <c r="AE64" i="1"/>
  <c r="AE65" i="1"/>
  <c r="AE66" i="1"/>
  <c r="AE63" i="1"/>
  <c r="AE61" i="1"/>
  <c r="AE59" i="1"/>
  <c r="AE58" i="1"/>
  <c r="AE60" i="1"/>
  <c r="AE54" i="1"/>
  <c r="AE53" i="1"/>
  <c r="AE55" i="1"/>
  <c r="AE56" i="1"/>
  <c r="AE48" i="1"/>
  <c r="AE51" i="1"/>
  <c r="AE49" i="1"/>
  <c r="AE50" i="1"/>
  <c r="AE46" i="1"/>
  <c r="AE45" i="1"/>
  <c r="AE44" i="1"/>
  <c r="AE43" i="1"/>
  <c r="AE38" i="1"/>
  <c r="AE41" i="1"/>
  <c r="AE39" i="1"/>
  <c r="AE40" i="1"/>
  <c r="AE34" i="1"/>
  <c r="AE35" i="1"/>
  <c r="AE36" i="1"/>
  <c r="AE33" i="1"/>
  <c r="AE29" i="1"/>
  <c r="AE28" i="1"/>
  <c r="AE30" i="1"/>
  <c r="AE31" i="1"/>
  <c r="AE24" i="1"/>
  <c r="AE25" i="1"/>
  <c r="AE23" i="1"/>
  <c r="AE26" i="1"/>
  <c r="AE21" i="1"/>
  <c r="AE20" i="1"/>
  <c r="AE18" i="1"/>
  <c r="AE19" i="1"/>
  <c r="AE16" i="1"/>
  <c r="AE15" i="1"/>
  <c r="AE13" i="1"/>
  <c r="AE14" i="1"/>
  <c r="AE11" i="1"/>
  <c r="AE9" i="1"/>
  <c r="AE8" i="1"/>
  <c r="AE10" i="1"/>
  <c r="AE6" i="1"/>
  <c r="AE5" i="1"/>
  <c r="AE3" i="1"/>
  <c r="AB80" i="1"/>
  <c r="AB79" i="1"/>
  <c r="AB81" i="1"/>
  <c r="AB78" i="1"/>
  <c r="AB74" i="1"/>
  <c r="AB73" i="1"/>
  <c r="AB76" i="1"/>
  <c r="AB75" i="1"/>
  <c r="AB69" i="1"/>
  <c r="AB68" i="1"/>
  <c r="AB70" i="1"/>
  <c r="AB71" i="1"/>
  <c r="AB64" i="1"/>
  <c r="AB65" i="1"/>
  <c r="AB66" i="1"/>
  <c r="AB63" i="1"/>
  <c r="AB61" i="1"/>
  <c r="AB59" i="1"/>
  <c r="AB58" i="1"/>
  <c r="AB60" i="1"/>
  <c r="AB54" i="1"/>
  <c r="AB53" i="1"/>
  <c r="AB55" i="1"/>
  <c r="AB56" i="1"/>
  <c r="AB48" i="1"/>
  <c r="AB51" i="1"/>
  <c r="AB49" i="1"/>
  <c r="AB50" i="1"/>
  <c r="AB46" i="1"/>
  <c r="AB45" i="1"/>
  <c r="AB44" i="1"/>
  <c r="AB43" i="1"/>
  <c r="AB38" i="1"/>
  <c r="AB41" i="1"/>
  <c r="AB39" i="1"/>
  <c r="AB40" i="1"/>
  <c r="AB34" i="1"/>
  <c r="AB35" i="1"/>
  <c r="AB36" i="1"/>
  <c r="AB33" i="1"/>
  <c r="AB29" i="1"/>
  <c r="AB28" i="1"/>
  <c r="AB30" i="1"/>
  <c r="AB31" i="1"/>
  <c r="AB24" i="1"/>
  <c r="AB25" i="1"/>
  <c r="AB23" i="1"/>
  <c r="AB26" i="1"/>
  <c r="AB21" i="1"/>
  <c r="AB20" i="1"/>
  <c r="AB18" i="1"/>
  <c r="AB19" i="1"/>
  <c r="AB16" i="1"/>
  <c r="AB15" i="1"/>
  <c r="AB13" i="1"/>
  <c r="AB14" i="1"/>
  <c r="AB11" i="1"/>
  <c r="AB9" i="1"/>
  <c r="AB8" i="1"/>
  <c r="AB10" i="1"/>
  <c r="AB6" i="1"/>
  <c r="AB5" i="1"/>
  <c r="AB3" i="1"/>
  <c r="AK4" i="1"/>
  <c r="AH4" i="1"/>
  <c r="AE4" i="1"/>
  <c r="Y80" i="1"/>
  <c r="Y79" i="1"/>
  <c r="Y81" i="1"/>
  <c r="Y78" i="1"/>
  <c r="Y74" i="1"/>
  <c r="Y73" i="1"/>
  <c r="Y76" i="1"/>
  <c r="Y75" i="1"/>
  <c r="Y69" i="1"/>
  <c r="Y68" i="1"/>
  <c r="Y70" i="1"/>
  <c r="Y71" i="1"/>
  <c r="Y64" i="1"/>
  <c r="Y65" i="1"/>
  <c r="Y66" i="1"/>
  <c r="Y63" i="1"/>
  <c r="Y61" i="1"/>
  <c r="Y59" i="1"/>
  <c r="Y58" i="1"/>
  <c r="Y60" i="1"/>
  <c r="Y54" i="1"/>
  <c r="Y53" i="1"/>
  <c r="Y55" i="1"/>
  <c r="Y56" i="1"/>
  <c r="Y48" i="1"/>
  <c r="Y51" i="1"/>
  <c r="Y49" i="1"/>
  <c r="Y50" i="1"/>
  <c r="Y46" i="1"/>
  <c r="Y45" i="1"/>
  <c r="Y44" i="1"/>
  <c r="Y43" i="1"/>
  <c r="Y38" i="1"/>
  <c r="Y41" i="1"/>
  <c r="Y39" i="1"/>
  <c r="Y40" i="1"/>
  <c r="Y34" i="1"/>
  <c r="Y35" i="1"/>
  <c r="Y36" i="1"/>
  <c r="Y33" i="1"/>
  <c r="Y29" i="1"/>
  <c r="Y28" i="1"/>
  <c r="Y30" i="1"/>
  <c r="Y31" i="1"/>
  <c r="Y24" i="1"/>
  <c r="Y25" i="1"/>
  <c r="Y23" i="1"/>
  <c r="Y26" i="1"/>
  <c r="Y21" i="1"/>
  <c r="Y20" i="1"/>
  <c r="Y18" i="1"/>
  <c r="Y19" i="1"/>
  <c r="Y16" i="1"/>
  <c r="Y15" i="1"/>
  <c r="Y13" i="1"/>
  <c r="Y14" i="1"/>
  <c r="Y11" i="1"/>
  <c r="Y9" i="1"/>
  <c r="Y8" i="1"/>
  <c r="Y10" i="1"/>
  <c r="Y6" i="1"/>
  <c r="Y5" i="1"/>
  <c r="Y3" i="1"/>
  <c r="Y4" i="1"/>
  <c r="G80" i="1"/>
  <c r="G79" i="1"/>
  <c r="G81" i="1"/>
  <c r="G78" i="1"/>
  <c r="G74" i="1"/>
  <c r="G73" i="1"/>
  <c r="G76" i="1"/>
  <c r="G75" i="1"/>
  <c r="G69" i="1"/>
  <c r="G68" i="1"/>
  <c r="G70" i="1"/>
  <c r="G71" i="1"/>
  <c r="G64" i="1"/>
  <c r="G65" i="1"/>
  <c r="G66" i="1"/>
  <c r="G63" i="1"/>
  <c r="G61" i="1"/>
  <c r="G59" i="1"/>
  <c r="G58" i="1"/>
  <c r="G60" i="1"/>
  <c r="G54" i="1"/>
  <c r="G53" i="1"/>
  <c r="G55" i="1"/>
  <c r="G56" i="1"/>
  <c r="G48" i="1"/>
  <c r="G51" i="1"/>
  <c r="G49" i="1"/>
  <c r="G50" i="1"/>
  <c r="G46" i="1"/>
  <c r="G45" i="1"/>
  <c r="G44" i="1"/>
  <c r="G43" i="1"/>
  <c r="G38" i="1"/>
  <c r="G41" i="1"/>
  <c r="G39" i="1"/>
  <c r="G40" i="1"/>
  <c r="G34" i="1"/>
  <c r="G35" i="1"/>
  <c r="G36" i="1"/>
  <c r="G33" i="1"/>
  <c r="G29" i="1"/>
  <c r="G28" i="1"/>
  <c r="G30" i="1"/>
  <c r="G31" i="1"/>
  <c r="G24" i="1"/>
  <c r="G25" i="1"/>
  <c r="G23" i="1"/>
  <c r="G26" i="1"/>
  <c r="G21" i="1"/>
  <c r="G20" i="1"/>
  <c r="G18" i="1"/>
  <c r="G19" i="1"/>
  <c r="G16" i="1"/>
  <c r="G15" i="1"/>
  <c r="G13" i="1"/>
  <c r="G14" i="1"/>
  <c r="G11" i="1"/>
  <c r="G9" i="1"/>
  <c r="G8" i="1"/>
  <c r="G10" i="1"/>
  <c r="G6" i="1"/>
  <c r="G5" i="1"/>
  <c r="G3" i="1"/>
  <c r="G4" i="1"/>
  <c r="AB82" i="1" l="1"/>
  <c r="G82" i="1"/>
  <c r="AE82" i="1"/>
  <c r="Y82" i="1"/>
  <c r="AH82" i="1"/>
  <c r="AK77" i="1"/>
  <c r="K28" i="2"/>
  <c r="K45" i="2"/>
  <c r="K12" i="2"/>
  <c r="K34" i="2"/>
  <c r="K42" i="2"/>
  <c r="K41" i="2"/>
  <c r="K59" i="2"/>
  <c r="K6" i="2"/>
  <c r="K46" i="2"/>
  <c r="K44" i="2"/>
  <c r="K17" i="2"/>
  <c r="K26" i="2"/>
  <c r="K15" i="2"/>
  <c r="K57" i="2"/>
  <c r="K47" i="2"/>
  <c r="K53" i="2"/>
  <c r="K36" i="2"/>
  <c r="K51" i="2"/>
  <c r="K52" i="2"/>
  <c r="K54" i="2"/>
  <c r="K32" i="2"/>
  <c r="K20" i="2"/>
  <c r="K56" i="2"/>
  <c r="K8" i="2"/>
  <c r="K4" i="2"/>
  <c r="K21" i="2"/>
  <c r="K10" i="2"/>
  <c r="K18" i="2"/>
  <c r="K31" i="2"/>
  <c r="K37" i="2"/>
  <c r="K38" i="2"/>
  <c r="K27" i="2"/>
  <c r="K35" i="2"/>
  <c r="K55" i="2"/>
  <c r="K43" i="2"/>
  <c r="K33" i="2"/>
  <c r="K16" i="2"/>
  <c r="K40" i="2"/>
  <c r="K19" i="2"/>
  <c r="K58" i="2"/>
  <c r="K49" i="2"/>
  <c r="K14" i="2"/>
  <c r="K50" i="2"/>
  <c r="K48" i="2"/>
  <c r="K23" i="2"/>
  <c r="K5" i="2"/>
  <c r="K39" i="2"/>
  <c r="K7" i="2"/>
  <c r="K25" i="2"/>
  <c r="K3" i="2"/>
  <c r="K13" i="2"/>
  <c r="K22" i="2"/>
  <c r="K30" i="2"/>
  <c r="K29" i="2"/>
  <c r="K11" i="2"/>
  <c r="K24" i="2"/>
  <c r="K9" i="2"/>
  <c r="AK82" i="1"/>
  <c r="G77" i="1"/>
  <c r="AE77" i="1"/>
  <c r="AK72" i="1"/>
  <c r="Y77" i="1"/>
  <c r="AH77" i="1"/>
  <c r="AB72" i="1"/>
  <c r="AE72" i="1"/>
  <c r="AB77" i="1"/>
  <c r="Y72" i="1"/>
  <c r="AB67" i="1"/>
  <c r="G72" i="1"/>
  <c r="AH72" i="1"/>
  <c r="G67" i="1"/>
  <c r="Y62" i="1"/>
  <c r="AE67" i="1"/>
  <c r="Y67" i="1"/>
  <c r="AH67" i="1"/>
  <c r="AK67" i="1"/>
  <c r="AB62" i="1"/>
  <c r="Y57" i="1"/>
  <c r="AE62" i="1"/>
  <c r="AH57" i="1"/>
  <c r="AH62" i="1"/>
  <c r="AK62" i="1"/>
  <c r="G57" i="1"/>
  <c r="G62" i="1"/>
  <c r="AE47" i="1"/>
  <c r="AK57" i="1"/>
  <c r="AB57" i="1"/>
  <c r="AE52" i="1"/>
  <c r="AE57" i="1"/>
  <c r="AB52" i="1"/>
  <c r="G52" i="1"/>
  <c r="AK52" i="1"/>
  <c r="Y52" i="1"/>
  <c r="AH52" i="1"/>
  <c r="Y47" i="1"/>
  <c r="AH47" i="1"/>
  <c r="AK47" i="1"/>
  <c r="G27" i="1"/>
  <c r="AB47" i="1"/>
  <c r="G47" i="1"/>
  <c r="AH42" i="1"/>
  <c r="AK42" i="1"/>
  <c r="AH37" i="1"/>
  <c r="AB42" i="1"/>
  <c r="Y42" i="1"/>
  <c r="Y37" i="1"/>
  <c r="G42" i="1"/>
  <c r="AE42" i="1"/>
  <c r="G37" i="1"/>
  <c r="AB37" i="1"/>
  <c r="AE37" i="1"/>
  <c r="AB17" i="1"/>
  <c r="AK37" i="1"/>
  <c r="G32" i="1"/>
  <c r="Y27" i="1"/>
  <c r="Y32" i="1"/>
  <c r="AH32" i="1"/>
  <c r="AK32" i="1"/>
  <c r="AE32" i="1"/>
  <c r="AK27" i="1"/>
  <c r="AB32" i="1"/>
  <c r="AH27" i="1"/>
  <c r="AB27" i="1"/>
  <c r="AE12" i="1"/>
  <c r="AE27" i="1"/>
  <c r="G17" i="1"/>
  <c r="AK22" i="1"/>
  <c r="Y22" i="1"/>
  <c r="AB22" i="1"/>
  <c r="G22" i="1"/>
  <c r="AE22" i="1"/>
  <c r="AH22" i="1"/>
  <c r="Y12" i="1"/>
  <c r="AE17" i="1"/>
  <c r="Y17" i="1"/>
  <c r="AH17" i="1"/>
  <c r="AK12" i="1"/>
  <c r="G7" i="1"/>
  <c r="AB12" i="1"/>
  <c r="AK17" i="1"/>
  <c r="Y7" i="1"/>
  <c r="AK7" i="1"/>
  <c r="AH12" i="1"/>
  <c r="G12" i="1"/>
  <c r="AE7" i="1"/>
  <c r="AH7" i="1"/>
  <c r="V80" i="1"/>
  <c r="S80" i="1" s="1"/>
  <c r="V79" i="1"/>
  <c r="V81" i="1"/>
  <c r="V78" i="1"/>
  <c r="V74" i="1"/>
  <c r="V73" i="1"/>
  <c r="V76" i="1"/>
  <c r="S76" i="1" s="1"/>
  <c r="V75" i="1"/>
  <c r="S75" i="1" s="1"/>
  <c r="V69" i="1"/>
  <c r="V68" i="1"/>
  <c r="V70" i="1"/>
  <c r="V71" i="1"/>
  <c r="V64" i="1"/>
  <c r="S64" i="1" s="1"/>
  <c r="V65" i="1"/>
  <c r="V66" i="1"/>
  <c r="S66" i="1" s="1"/>
  <c r="V63" i="1"/>
  <c r="V61" i="1"/>
  <c r="V59" i="1"/>
  <c r="S59" i="1" s="1"/>
  <c r="V58" i="1"/>
  <c r="V60" i="1"/>
  <c r="V54" i="1"/>
  <c r="V53" i="1"/>
  <c r="V55" i="1"/>
  <c r="V56" i="1"/>
  <c r="V48" i="1"/>
  <c r="V51" i="1"/>
  <c r="V49" i="1"/>
  <c r="V50" i="1"/>
  <c r="S50" i="1" s="1"/>
  <c r="V46" i="1"/>
  <c r="V45" i="1"/>
  <c r="S45" i="1" s="1"/>
  <c r="V44" i="1"/>
  <c r="S44" i="1" s="1"/>
  <c r="V43" i="1"/>
  <c r="V38" i="1"/>
  <c r="V41" i="1"/>
  <c r="V39" i="1"/>
  <c r="V40" i="1"/>
  <c r="V34" i="1"/>
  <c r="S34" i="1" s="1"/>
  <c r="V35" i="1"/>
  <c r="S35" i="1" s="1"/>
  <c r="V36" i="1"/>
  <c r="V33" i="1"/>
  <c r="V29" i="1"/>
  <c r="V28" i="1"/>
  <c r="V30" i="1"/>
  <c r="S30" i="1" s="1"/>
  <c r="V31" i="1"/>
  <c r="S31" i="1" s="1"/>
  <c r="V24" i="1"/>
  <c r="V25" i="1"/>
  <c r="V23" i="1"/>
  <c r="V26" i="1"/>
  <c r="V21" i="1"/>
  <c r="V20" i="1"/>
  <c r="V18" i="1"/>
  <c r="S18" i="1" s="1"/>
  <c r="V19" i="1"/>
  <c r="V16" i="1"/>
  <c r="V15" i="1"/>
  <c r="S15" i="1" s="1"/>
  <c r="V13" i="1"/>
  <c r="V14" i="1"/>
  <c r="V11" i="1"/>
  <c r="V9" i="1"/>
  <c r="V8" i="1"/>
  <c r="V10" i="1"/>
  <c r="V6" i="1"/>
  <c r="S6" i="1" s="1"/>
  <c r="V5" i="1"/>
  <c r="V3" i="1"/>
  <c r="AB4" i="1"/>
  <c r="AB7" i="1" s="1"/>
  <c r="V4" i="1"/>
  <c r="S78" i="1" l="1"/>
  <c r="V82" i="1"/>
  <c r="S73" i="1"/>
  <c r="V77" i="1"/>
  <c r="V72" i="1"/>
  <c r="S63" i="1"/>
  <c r="V67" i="1"/>
  <c r="V62" i="1"/>
  <c r="V57" i="1"/>
  <c r="S48" i="1"/>
  <c r="V52" i="1"/>
  <c r="S43" i="1"/>
  <c r="V47" i="1"/>
  <c r="V42" i="1"/>
  <c r="S33" i="1"/>
  <c r="V37" i="1"/>
  <c r="S28" i="1"/>
  <c r="V32" i="1"/>
  <c r="V27" i="1"/>
  <c r="V22" i="1"/>
  <c r="S14" i="1"/>
  <c r="V17" i="1"/>
  <c r="V12" i="1"/>
  <c r="V7" i="1"/>
  <c r="S4" i="1"/>
  <c r="S81" i="1"/>
  <c r="S58" i="1"/>
  <c r="S60" i="1"/>
  <c r="S53" i="1"/>
  <c r="S49" i="1"/>
  <c r="S36" i="1"/>
  <c r="S25" i="1"/>
  <c r="S21" i="1"/>
  <c r="S19" i="1"/>
  <c r="S13" i="1"/>
  <c r="S41" i="1"/>
  <c r="S68" i="1"/>
  <c r="S29" i="1"/>
  <c r="S46" i="1"/>
  <c r="S61" i="1"/>
  <c r="S5" i="1"/>
  <c r="S20" i="1"/>
  <c r="S51" i="1"/>
  <c r="S65" i="1"/>
  <c r="S79" i="1"/>
  <c r="S16" i="1"/>
  <c r="S74" i="1"/>
  <c r="S11" i="1"/>
  <c r="S24" i="1"/>
  <c r="S54" i="1"/>
  <c r="S38" i="1"/>
  <c r="S69" i="1"/>
  <c r="S9" i="1"/>
  <c r="S10" i="1"/>
  <c r="S40" i="1"/>
  <c r="S26" i="1"/>
  <c r="S56" i="1"/>
  <c r="S71" i="1"/>
  <c r="S23" i="1"/>
  <c r="S39" i="1"/>
  <c r="S55" i="1"/>
  <c r="S8" i="1"/>
  <c r="S70" i="1"/>
  <c r="S3" i="1"/>
  <c r="S83" i="1" l="1"/>
  <c r="S82" i="1"/>
  <c r="S57" i="1"/>
  <c r="S77" i="1"/>
  <c r="S72" i="1"/>
  <c r="S67" i="1"/>
  <c r="S62" i="1"/>
  <c r="S52" i="1"/>
  <c r="S47" i="1"/>
  <c r="S42" i="1"/>
  <c r="S7" i="1"/>
  <c r="S37" i="1"/>
  <c r="S27" i="1"/>
  <c r="S32" i="1"/>
  <c r="S22" i="1"/>
  <c r="S17" i="1"/>
  <c r="S12" i="1"/>
</calcChain>
</file>

<file path=xl/sharedStrings.xml><?xml version="1.0" encoding="utf-8"?>
<sst xmlns="http://schemas.openxmlformats.org/spreadsheetml/2006/main" count="11786" uniqueCount="380">
  <si>
    <t>Player #</t>
  </si>
  <si>
    <t>Player Name</t>
  </si>
  <si>
    <t>Team</t>
  </si>
  <si>
    <t>Drive</t>
  </si>
  <si>
    <t>Justin Thomas</t>
  </si>
  <si>
    <t>Patrick Cantlay</t>
  </si>
  <si>
    <t>Billy Horschel</t>
  </si>
  <si>
    <t>Lucas Glover</t>
  </si>
  <si>
    <t>Rory McIlroy</t>
  </si>
  <si>
    <t>Hideki Matsuyama</t>
  </si>
  <si>
    <t>Keegan Bradley</t>
  </si>
  <si>
    <t>Adam Scott</t>
  </si>
  <si>
    <t>Common</t>
  </si>
  <si>
    <t>Tiger Woods</t>
  </si>
  <si>
    <t>Max Homa</t>
  </si>
  <si>
    <t>Tom Kim</t>
  </si>
  <si>
    <t>Kevin Kisner</t>
  </si>
  <si>
    <t>Links</t>
  </si>
  <si>
    <t>Collin Morikawa</t>
  </si>
  <si>
    <t>Sahith Theegala</t>
  </si>
  <si>
    <t>Tommy Fleetwood</t>
  </si>
  <si>
    <t>Justin Rose</t>
  </si>
  <si>
    <t>LAGC</t>
  </si>
  <si>
    <t>Xander Schauffele</t>
  </si>
  <si>
    <t>NYGC</t>
  </si>
  <si>
    <t>Rickie Fowler</t>
  </si>
  <si>
    <t>Matt Fitzpatrick</t>
  </si>
  <si>
    <t>Cameron Young</t>
  </si>
  <si>
    <t>Ludvig Aberg</t>
  </si>
  <si>
    <t>Wyndham Clark</t>
  </si>
  <si>
    <t>Min Woo Lee</t>
  </si>
  <si>
    <t>Shane Lowry</t>
  </si>
  <si>
    <t>BGC</t>
  </si>
  <si>
    <t>Division</t>
  </si>
  <si>
    <t>PGA</t>
  </si>
  <si>
    <t>Scottie Scheffler</t>
  </si>
  <si>
    <t>Tony Finau</t>
  </si>
  <si>
    <t>Sam Burns</t>
  </si>
  <si>
    <t>Will Zalatoris</t>
  </si>
  <si>
    <t>Akshay Bhatia</t>
  </si>
  <si>
    <t>Jason Day</t>
  </si>
  <si>
    <t>Viktor Hovland</t>
  </si>
  <si>
    <t>Chris Kirk</t>
  </si>
  <si>
    <t>Scramblers</t>
  </si>
  <si>
    <t>Rough Riders</t>
  </si>
  <si>
    <t>Age</t>
  </si>
  <si>
    <t>Bryson DeChambeau</t>
  </si>
  <si>
    <t>Paul Casey</t>
  </si>
  <si>
    <t>Charles Howell III</t>
  </si>
  <si>
    <t>Lee Westwood</t>
  </si>
  <si>
    <t>Ian Poulter</t>
  </si>
  <si>
    <t>Henrik Stenson</t>
  </si>
  <si>
    <t>Crushers</t>
  </si>
  <si>
    <t>Majesticks</t>
  </si>
  <si>
    <t>Sergio Garcia</t>
  </si>
  <si>
    <t>Fireballs</t>
  </si>
  <si>
    <t>Jon Rahm</t>
  </si>
  <si>
    <t>Tyrrell Hatton</t>
  </si>
  <si>
    <t>Cam Smith</t>
  </si>
  <si>
    <t>Torque</t>
  </si>
  <si>
    <t>Joaquin Niemann</t>
  </si>
  <si>
    <t>Mito Pereira</t>
  </si>
  <si>
    <t>Sebastian Munoz</t>
  </si>
  <si>
    <t>Bubba Watson</t>
  </si>
  <si>
    <t>Dustin Johnson</t>
  </si>
  <si>
    <t>Patrick Reed</t>
  </si>
  <si>
    <t>Brooks Koepka</t>
  </si>
  <si>
    <t>Jason Kokrak</t>
  </si>
  <si>
    <t>Graeme McDowell</t>
  </si>
  <si>
    <t>Louis Oosthuizen</t>
  </si>
  <si>
    <t>Charl Schwartzel</t>
  </si>
  <si>
    <t>Phil Mickelson</t>
  </si>
  <si>
    <t>Kevin Na</t>
  </si>
  <si>
    <t>Aces</t>
  </si>
  <si>
    <t>Stinger</t>
  </si>
  <si>
    <t>LIV</t>
  </si>
  <si>
    <t>Byeong Hun An</t>
  </si>
  <si>
    <t>Sungjae Im</t>
  </si>
  <si>
    <t>K.H. Lee</t>
  </si>
  <si>
    <t>Si Woo Kim</t>
  </si>
  <si>
    <t>KGC</t>
  </si>
  <si>
    <t>Robert Macintyre</t>
  </si>
  <si>
    <t>Cam Davis</t>
  </si>
  <si>
    <t>Jake Knapp</t>
  </si>
  <si>
    <t>Nick Dunlap</t>
  </si>
  <si>
    <t>Sepp Straka</t>
  </si>
  <si>
    <t>Pin Seekers</t>
  </si>
  <si>
    <t>Tee</t>
  </si>
  <si>
    <t>Long Iron</t>
  </si>
  <si>
    <t>Short Iron</t>
  </si>
  <si>
    <t>Chipping</t>
  </si>
  <si>
    <t>Putting</t>
  </si>
  <si>
    <t>Year</t>
  </si>
  <si>
    <t>Born</t>
  </si>
  <si>
    <t>Total Rating</t>
  </si>
  <si>
    <t>Fairway Wood</t>
  </si>
  <si>
    <t>Aggression</t>
  </si>
  <si>
    <t>10-20 (.2)</t>
  </si>
  <si>
    <t>Inc/Dec</t>
  </si>
  <si>
    <t>New Rating</t>
  </si>
  <si>
    <t>5-10 (.1)</t>
  </si>
  <si>
    <t>15-30 (.3)</t>
  </si>
  <si>
    <t>0-100 (1)</t>
  </si>
  <si>
    <t>Div</t>
  </si>
  <si>
    <t>Special</t>
  </si>
  <si>
    <t>X</t>
  </si>
  <si>
    <t>30+</t>
  </si>
  <si>
    <t>40+</t>
  </si>
  <si>
    <t>50+</t>
  </si>
  <si>
    <t>Alex Noren</t>
  </si>
  <si>
    <t>Free Agent</t>
  </si>
  <si>
    <t>Andrew Putnam</t>
  </si>
  <si>
    <t>Anthony Kim</t>
  </si>
  <si>
    <t>Ben Silverman</t>
  </si>
  <si>
    <t>Brandt Snedeker</t>
  </si>
  <si>
    <t>Brendon Todd</t>
  </si>
  <si>
    <t>Brian Harman</t>
  </si>
  <si>
    <t>Camilio Villegas</t>
  </si>
  <si>
    <t>Corey Conners</t>
  </si>
  <si>
    <t>Daniel Berger</t>
  </si>
  <si>
    <t>Darren Clarke</t>
  </si>
  <si>
    <t>David Duval</t>
  </si>
  <si>
    <t>David Toms</t>
  </si>
  <si>
    <t>Denny McCarthy</t>
  </si>
  <si>
    <t>Emiliano Grillo</t>
  </si>
  <si>
    <t>Francesco Molinari</t>
  </si>
  <si>
    <t>Ernie Els</t>
  </si>
  <si>
    <t>Gary Woodland</t>
  </si>
  <si>
    <t>Harris English</t>
  </si>
  <si>
    <t>Jhonattan Vegas</t>
  </si>
  <si>
    <t>Jim Furyk</t>
  </si>
  <si>
    <t>Jimmy Walker</t>
  </si>
  <si>
    <t>Jordan Spieth</t>
  </si>
  <si>
    <t>Justin Leonard</t>
  </si>
  <si>
    <t>Keith Mitchell</t>
  </si>
  <si>
    <t>Luke Donald</t>
  </si>
  <si>
    <t>Matt Kuchar</t>
  </si>
  <si>
    <t>Maverick McNealy</t>
  </si>
  <si>
    <t>Padraig Harrington</t>
  </si>
  <si>
    <t>Rod Pampling</t>
  </si>
  <si>
    <t>Russell Henley</t>
  </si>
  <si>
    <t>Ryan Palmer</t>
  </si>
  <si>
    <t>Steve Flesch</t>
  </si>
  <si>
    <t>Steve Stricker</t>
  </si>
  <si>
    <t>Stewart Cink</t>
  </si>
  <si>
    <t>Taylor Pendrith</t>
  </si>
  <si>
    <t>Webb Simpson</t>
  </si>
  <si>
    <t>Zach Johnson</t>
  </si>
  <si>
    <t>Robert Allenby</t>
  </si>
  <si>
    <t>Stuart Appleby</t>
  </si>
  <si>
    <t>Arjun Atwal</t>
  </si>
  <si>
    <t>Chad Campbell</t>
  </si>
  <si>
    <t>Angel Cabrera</t>
  </si>
  <si>
    <t>K.J. Choi</t>
  </si>
  <si>
    <t>John Daly</t>
  </si>
  <si>
    <t>Chris DiMarco</t>
  </si>
  <si>
    <t>Bob Estes</t>
  </si>
  <si>
    <t>Robert Gamez</t>
  </si>
  <si>
    <t>Retief Goosen</t>
  </si>
  <si>
    <t>Dudley Hart</t>
  </si>
  <si>
    <t>Tim Herron</t>
  </si>
  <si>
    <t>Freddie Jacobson</t>
  </si>
  <si>
    <t>Billy Mayfair</t>
  </si>
  <si>
    <t>Jose Maria Olazabal</t>
  </si>
  <si>
    <t>Brett Quigley</t>
  </si>
  <si>
    <t>John Senden</t>
  </si>
  <si>
    <t>Mike Weir</t>
  </si>
  <si>
    <t>Burns Old Links HD</t>
  </si>
  <si>
    <t>Duine Mara</t>
  </si>
  <si>
    <t>Coastal Pines Golf Resort</t>
  </si>
  <si>
    <t>Bakers Flat</t>
  </si>
  <si>
    <t>Crooked Creek HD</t>
  </si>
  <si>
    <t>Cara Brae</t>
  </si>
  <si>
    <t>Bull Run HD</t>
  </si>
  <si>
    <t>Dark Woods Golf Club</t>
  </si>
  <si>
    <t>Crystal Pines HD</t>
  </si>
  <si>
    <t>Faerne the Ancient Course</t>
  </si>
  <si>
    <t>Bartlett Springs</t>
  </si>
  <si>
    <t>Las Joyas HD</t>
  </si>
  <si>
    <t>Week 1</t>
  </si>
  <si>
    <t>Home</t>
  </si>
  <si>
    <t>Away</t>
  </si>
  <si>
    <t>Course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</si>
  <si>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</si>
  <si>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</si>
  <si>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</si>
  <si>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</si>
  <si>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</si>
  <si>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</si>
  <si>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</si>
  <si>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</si>
  <si>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</si>
  <si>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</si>
  <si>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</si>
  <si>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</si>
  <si>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</si>
  <si>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</si>
  <si>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</si>
  <si>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</si>
  <si>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</si>
  <si>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</si>
  <si>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</si>
  <si>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</si>
  <si>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10</t>
  </si>
  <si>
    <t>HD</t>
  </si>
  <si>
    <t>AD</t>
  </si>
  <si>
    <t>HND</t>
  </si>
  <si>
    <t>AND</t>
  </si>
  <si>
    <t>Sands Hill Club</t>
  </si>
  <si>
    <t>Kill Devils Hill HD</t>
  </si>
  <si>
    <t>The Glen</t>
  </si>
  <si>
    <t>West Coast Links</t>
  </si>
  <si>
    <t>Drive Totals</t>
  </si>
  <si>
    <t>Tee Avg.</t>
  </si>
  <si>
    <t>Long Iron Avg</t>
  </si>
  <si>
    <t>Short Iron Avg</t>
  </si>
  <si>
    <t>Fairway Wood Avg</t>
  </si>
  <si>
    <t>Chipping Avg</t>
  </si>
  <si>
    <t>Putting Avg</t>
  </si>
  <si>
    <t>Average Age</t>
  </si>
  <si>
    <t>Common Totals</t>
  </si>
  <si>
    <t>Links Totals</t>
  </si>
  <si>
    <t>LAGC Totals</t>
  </si>
  <si>
    <t>NYGC Totals</t>
  </si>
  <si>
    <t>BGC Totals</t>
  </si>
  <si>
    <t>Scramblers Totals</t>
  </si>
  <si>
    <t>Rough Riders Totals</t>
  </si>
  <si>
    <t>Crushers Totals</t>
  </si>
  <si>
    <t>Majesticks Totals</t>
  </si>
  <si>
    <t>Fireballs Totals</t>
  </si>
  <si>
    <t>Torque Totals</t>
  </si>
  <si>
    <t>Aces Totals</t>
  </si>
  <si>
    <t>Stinger Totals</t>
  </si>
  <si>
    <t>KGC Totals</t>
  </si>
  <si>
    <t>Pin Seekers Totals</t>
  </si>
  <si>
    <t>Points</t>
  </si>
  <si>
    <t>Rank</t>
  </si>
  <si>
    <t>Individual Match Points</t>
  </si>
  <si>
    <t>Alternate Shot Points</t>
  </si>
  <si>
    <t>Individual Points</t>
  </si>
  <si>
    <t>Totals</t>
  </si>
  <si>
    <t>Score</t>
  </si>
  <si>
    <t>Scramble</t>
  </si>
  <si>
    <t>Stroke</t>
  </si>
  <si>
    <t>LA Golf Club</t>
  </si>
  <si>
    <t>New York Golf Club</t>
  </si>
  <si>
    <t>Bay Golf Club</t>
  </si>
  <si>
    <t>CH</t>
  </si>
  <si>
    <t>PO</t>
  </si>
  <si>
    <t>CA</t>
  </si>
  <si>
    <t>Exemptions</t>
  </si>
  <si>
    <t>PGA Divison</t>
  </si>
  <si>
    <t>Scramble Points</t>
  </si>
  <si>
    <t>Stroke Points</t>
  </si>
  <si>
    <t>LIV Divison</t>
  </si>
  <si>
    <t>Korean Golf Club</t>
  </si>
  <si>
    <t>1-2</t>
  </si>
  <si>
    <t>3-4</t>
  </si>
  <si>
    <t>Patrick Cantlay and Justin Thomas</t>
  </si>
  <si>
    <t>Hideki Matsuyama and Keegan Bradley</t>
  </si>
  <si>
    <t>Rory McIlroy and Adam Scott</t>
  </si>
  <si>
    <t>Max Homa and Tiger Woods</t>
  </si>
  <si>
    <t>Tom Kim and Kevin Kisner</t>
  </si>
  <si>
    <t>Sahith Theegala and Collin Morikawa</t>
  </si>
  <si>
    <t>Tommy Fleetwood and Justin Rose</t>
  </si>
  <si>
    <t>Rickie Fowler and Cameron Young</t>
  </si>
  <si>
    <t>Matt Fitzpatrick and Xander Schauffele</t>
  </si>
  <si>
    <t>Min Woo Lee and Shane Lowry</t>
  </si>
  <si>
    <t>Wyndham Clark and Ludvig Aberg</t>
  </si>
  <si>
    <t>Scottie Scheffler and Will Zalatoris</t>
  </si>
  <si>
    <t>Sam Burns and Tony Finau</t>
  </si>
  <si>
    <t>Chris Kirk and Jason Day</t>
  </si>
  <si>
    <t>Akshay Bhatia and Viktor Hovland</t>
  </si>
  <si>
    <t>Bryson DeChambeau and Paul Casey</t>
  </si>
  <si>
    <t>Charles Howell III and Bubba Watson</t>
  </si>
  <si>
    <t>Phil Mickelson and Ian Poulter</t>
  </si>
  <si>
    <t>Lee Westwood and Henrik Stenson</t>
  </si>
  <si>
    <t>Tyrrell Hatton and Cam Smith</t>
  </si>
  <si>
    <t>Sergion Garcia and Jon Rahm</t>
  </si>
  <si>
    <t>Mito Pereira and Sebastian Munoz</t>
  </si>
  <si>
    <t>Joaquin Niemann and Kevin Na</t>
  </si>
  <si>
    <t>Dustin Johnson and Jason Kokrak</t>
  </si>
  <si>
    <t>Brooks Koepka and Patrick Reed</t>
  </si>
  <si>
    <t>Louis Oosthuizen and Charl Schwartzel</t>
  </si>
  <si>
    <t>Robert Macintyre and Graeme McDowell</t>
  </si>
  <si>
    <t>K.H. Lee and Si Woo Kim</t>
  </si>
  <si>
    <t>Byeong Hun An and Sungjae Im</t>
  </si>
  <si>
    <t>Cam Davis and Nick Dunlap</t>
  </si>
  <si>
    <t>Sepp Straka and Jake Knapp</t>
  </si>
  <si>
    <t>Opponent</t>
  </si>
  <si>
    <t>Opp Score</t>
  </si>
  <si>
    <t>W-L</t>
  </si>
  <si>
    <t>Holes</t>
  </si>
  <si>
    <t>Non Division</t>
  </si>
  <si>
    <t>Players and Teams</t>
  </si>
  <si>
    <t>Alternate Shot</t>
  </si>
  <si>
    <t>Teams/Div</t>
  </si>
  <si>
    <t>Match</t>
  </si>
  <si>
    <t>Team Points</t>
  </si>
  <si>
    <t>Total Points</t>
  </si>
  <si>
    <t>AS, MA, SC Holes</t>
  </si>
  <si>
    <t>Strokes</t>
  </si>
  <si>
    <t>Home Points</t>
  </si>
  <si>
    <t>Away Points</t>
  </si>
  <si>
    <t>Div. Points</t>
  </si>
  <si>
    <t>Non Div. Points</t>
  </si>
  <si>
    <t>Billy Horschel and Lucas Glover</t>
  </si>
  <si>
    <t>Patrick Cantlay and Lucas Glover</t>
  </si>
  <si>
    <t>Justin Thomas and Billy Horschel</t>
  </si>
  <si>
    <t>1-4</t>
  </si>
  <si>
    <t>2-3</t>
  </si>
  <si>
    <t>Hideki Matsuyama and Adam Scott</t>
  </si>
  <si>
    <t>Keegan Bradley and Rory McIlroy</t>
  </si>
  <si>
    <t>Max Homa and Kevin Kisner</t>
  </si>
  <si>
    <t>Tiger Woods and Tom Kim</t>
  </si>
  <si>
    <t>Sahith Theegala and Justin Rose</t>
  </si>
  <si>
    <t>Collin Morikawa and Tommy Fleetwood</t>
  </si>
  <si>
    <t>Rickie Fowler and Xander Schauffele</t>
  </si>
  <si>
    <t>Cameron Young and Matt Fitzpatrick</t>
  </si>
  <si>
    <t>Min Woo Lee and Ludvig Aberg</t>
  </si>
  <si>
    <t>Shane Lowry and Wyndham Clark</t>
  </si>
  <si>
    <t>Scottie Scheffler and Tony Finau</t>
  </si>
  <si>
    <t>Will Zalatoris and Sam Burns</t>
  </si>
  <si>
    <t>Chris Kirk and Viktor Hovland</t>
  </si>
  <si>
    <t>Jason Day and Akshay Bhatia</t>
  </si>
  <si>
    <t>Bryson DeChambeau and Bubba Watson</t>
  </si>
  <si>
    <t>Paul Casey and Charles Howell III</t>
  </si>
  <si>
    <t>Phil Mickelson and Henrik Stenson</t>
  </si>
  <si>
    <t>Ian Poulter and Lee Westwood</t>
  </si>
  <si>
    <t>Tyrrell Hatton and Jon Rahm</t>
  </si>
  <si>
    <t>Cam Smith and Sergio Garcia</t>
  </si>
  <si>
    <t>Mito Pereira and Kevin Na</t>
  </si>
  <si>
    <t>Sebastian Munoz and Joaquin Niemann</t>
  </si>
  <si>
    <t>Dustin Johnson and Patrick Reed</t>
  </si>
  <si>
    <t>Jason Kokrak and Brooks Koepka</t>
  </si>
  <si>
    <t>Louis Oosthuizen and Graeme McDowell</t>
  </si>
  <si>
    <t>Charl Schwartzel and Robert Macintyre</t>
  </si>
  <si>
    <t>K.H. Lee and Sungjae Im</t>
  </si>
  <si>
    <t>Si Woo Kim and Byeong Hun An</t>
  </si>
  <si>
    <t>Cam Davis and Jake Knapp</t>
  </si>
  <si>
    <t>Nick Dunlap and Sepp Straka</t>
  </si>
  <si>
    <t>Patrick Cantlay and Billy Horschel</t>
  </si>
  <si>
    <t>Justin Thomas and Lucas Glover</t>
  </si>
  <si>
    <t>Hideki Matsuyama and Rory McIlroy</t>
  </si>
  <si>
    <t>1-3</t>
  </si>
  <si>
    <t>2-4</t>
  </si>
  <si>
    <t>Keegan Bradley and Adam Scott</t>
  </si>
  <si>
    <t>Max Homa and Tom Kim</t>
  </si>
  <si>
    <t>Tiger Woods and Kevin Kisner</t>
  </si>
  <si>
    <t>Sahith Theegala and Tommy Fleetwood</t>
  </si>
  <si>
    <t>Collin Morikawa and Justin Rose</t>
  </si>
  <si>
    <t>Rickie Fowler and Matt Fitzpatrick</t>
  </si>
  <si>
    <t>Cameron Young and Xander Schauffele</t>
  </si>
  <si>
    <t>Min Woo Lee and Wyndham Clark</t>
  </si>
  <si>
    <t>Shane Lowry and Ludvig Aberg</t>
  </si>
  <si>
    <t>Scottie Scheffler and Sam Burns</t>
  </si>
  <si>
    <t>Will Zalatoris and Tony Finau</t>
  </si>
  <si>
    <t>Chris Kirk and Akshay Bhatia</t>
  </si>
  <si>
    <t>Jason Day and Viktor Hovland</t>
  </si>
  <si>
    <t>Bryson DeChambeau and Charles Howell III</t>
  </si>
  <si>
    <t>Paul Casey and Bubba Watson</t>
  </si>
  <si>
    <t>Phil Mickelson and Lee Westwood</t>
  </si>
  <si>
    <t>Ian Poulter and Henrik Stenson</t>
  </si>
  <si>
    <t>Tyrrell Hatton and Sergio Garcia</t>
  </si>
  <si>
    <t>Cam Smith and Jon Rahm</t>
  </si>
  <si>
    <t>Mito Pereira and Joaquin Niemann</t>
  </si>
  <si>
    <t>Sebastian Munoz and Kevin Na</t>
  </si>
  <si>
    <t>Dustin Johnson and Brooks Koepka</t>
  </si>
  <si>
    <t>Jason Kokrak and Patrick Reed</t>
  </si>
  <si>
    <t>Louis Oosthuizen and Robert Macintyre</t>
  </si>
  <si>
    <t>Charl Schwartzel and Graeme McDowell</t>
  </si>
  <si>
    <t>K.H. Lee and Byeong Hun An</t>
  </si>
  <si>
    <t>Si Woo Kim and Sungjae Im</t>
  </si>
  <si>
    <t>Cam Davis and Sepp Straka</t>
  </si>
  <si>
    <t>Nick Dunlap and Jake Knapp</t>
  </si>
  <si>
    <t>1</t>
  </si>
  <si>
    <t>2</t>
  </si>
  <si>
    <t>3</t>
  </si>
  <si>
    <t>4</t>
  </si>
  <si>
    <t>Draft Pick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</si>
</sst>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1"/>
    </font>
    <font>
      <sz val="12"/>
      <color rgb="FF666666"/>
      <name val="Calibri"/>
      <family val="2"/>
      <scheme val="minor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90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4" borderId="0" xfId="0" applyFill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 applyAlignment="1">
      <alignment vertic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4" borderId="0" xfId="0" applyFont="1" applyFill="1"/>
    <xf numFmtId="0" fontId="0" fillId="0" borderId="0" xfId="0" applyAlignment="1">
      <alignment horizontal="left"/>
    </xf>
    <xf numFmtId="0" fontId="2" fillId="5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left"/>
    </xf>
    <xf numFmtId="0" fontId="3" fillId="5" borderId="17" xfId="0" applyFont="1" applyFill="1" applyBorder="1" applyAlignment="1">
      <alignment horizontal="left"/>
    </xf>
    <xf numFmtId="0" fontId="3" fillId="5" borderId="18" xfId="0" applyFont="1" applyFill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5" borderId="10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5" borderId="15" xfId="0" applyFont="1" applyFill="1" applyBorder="1" applyAlignment="1">
      <alignment horizontal="left"/>
    </xf>
    <xf numFmtId="0" fontId="1" fillId="0" borderId="10" xfId="0" applyFont="1" applyBorder="1"/>
    <xf numFmtId="0" fontId="1" fillId="0" borderId="13" xfId="0" applyFont="1" applyBorder="1"/>
    <xf numFmtId="0" fontId="6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/>
    <xf numFmtId="0" fontId="7" fillId="4" borderId="0" xfId="0" applyFont="1" applyFill="1"/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32" xfId="0" applyFont="1" applyBorder="1"/>
    <xf numFmtId="0" fontId="7" fillId="0" borderId="2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3" xfId="0" applyFont="1" applyBorder="1"/>
    <xf numFmtId="0" fontId="7" fillId="0" borderId="16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8" fillId="0" borderId="35" xfId="0" applyFont="1" applyBorder="1"/>
    <xf numFmtId="0" fontId="7" fillId="0" borderId="17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0" borderId="33" xfId="0" applyFont="1" applyBorder="1"/>
    <xf numFmtId="0" fontId="7" fillId="0" borderId="35" xfId="0" applyFont="1" applyBorder="1"/>
    <xf numFmtId="0" fontId="7" fillId="0" borderId="38" xfId="0" applyFont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10" xfId="0" applyFill="1" applyBorder="1"/>
    <xf numFmtId="0" fontId="7" fillId="0" borderId="24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/>
    </xf>
    <xf numFmtId="0" fontId="8" fillId="0" borderId="32" xfId="0" applyFont="1" applyBorder="1"/>
    <xf numFmtId="49" fontId="7" fillId="0" borderId="10" xfId="0" applyNumberFormat="1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0" fontId="7" fillId="4" borderId="0" xfId="0" applyFont="1" applyFill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5" fillId="4" borderId="0" xfId="0" applyFont="1" applyFill="1" applyAlignment="1">
      <alignment horizontal="left" vertical="center"/>
    </xf>
    <xf numFmtId="0" fontId="1" fillId="0" borderId="6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7" fillId="0" borderId="1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2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1" fillId="0" borderId="3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164" fontId="1" fillId="0" borderId="41" xfId="0" applyNumberFormat="1" applyFont="1" applyBorder="1" applyAlignment="1">
      <alignment horizontal="center"/>
    </xf>
    <xf numFmtId="164" fontId="1" fillId="0" borderId="42" xfId="0" applyNumberFormat="1" applyFont="1" applyBorder="1" applyAlignment="1">
      <alignment horizontal="center"/>
    </xf>
    <xf numFmtId="164" fontId="1" fillId="3" borderId="42" xfId="0" applyNumberFormat="1" applyFont="1" applyFill="1" applyBorder="1" applyAlignment="1">
      <alignment horizontal="center"/>
    </xf>
    <xf numFmtId="164" fontId="1" fillId="3" borderId="43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1" fillId="0" borderId="28" xfId="0" applyNumberFormat="1" applyFont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 xr:uid="{744C69A5-5956-4C36-96F8-BC789BD1D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3"/>
  <sheetViews>
    <sheetView tabSelected="1" workbookViewId="0">
      <selection activeCell="K3" sqref="K3"/>
    </sheetView>
  </sheetViews>
  <sheetFormatPr defaultRowHeight="15" x14ac:dyDescent="0.25"/>
  <cols>
    <col min="1" max="1" width="19.5703125" bestFit="1" customWidth="1"/>
    <col min="2" max="2" width="4.7109375" style="1" bestFit="1" customWidth="1"/>
    <col min="3" max="3" width="5.28515625" style="1" bestFit="1" customWidth="1"/>
    <col min="4" max="4" width="8.85546875" style="1" bestFit="1" customWidth="1"/>
    <col min="5" max="5" width="12.5703125" style="1" bestFit="1" customWidth="1"/>
    <col min="6" max="6" width="5.7109375" style="1" bestFit="1" customWidth="1"/>
    <col min="7" max="7" width="4.7109375" style="1" bestFit="1" customWidth="1"/>
    <col min="8" max="10" width="4.42578125" style="1" bestFit="1" customWidth="1"/>
    <col min="11" max="17" width="3.5703125" style="1" bestFit="1" customWidth="1"/>
    <col min="18" max="18" width="3.85546875" style="1" bestFit="1" customWidth="1"/>
    <col min="19" max="19" width="12.85546875" style="1" bestFit="1" customWidth="1"/>
    <col min="20" max="20" width="9.140625" style="1" bestFit="1" customWidth="1"/>
    <col min="21" max="21" width="7.7109375" bestFit="1" customWidth="1"/>
    <col min="22" max="22" width="11.140625" bestFit="1" customWidth="1"/>
    <col min="23" max="23" width="8.140625" style="1" bestFit="1" customWidth="1"/>
    <col min="24" max="24" width="7.7109375" bestFit="1" customWidth="1"/>
    <col min="25" max="25" width="11.140625" bestFit="1" customWidth="1"/>
    <col min="26" max="26" width="9.140625" style="1" bestFit="1" customWidth="1"/>
    <col min="27" max="27" width="7.7109375" style="1" bestFit="1" customWidth="1"/>
    <col min="28" max="28" width="11.140625" style="1" bestFit="1" customWidth="1"/>
    <col min="29" max="29" width="8.140625" style="1" bestFit="1" customWidth="1"/>
    <col min="30" max="30" width="7.7109375" style="1" bestFit="1" customWidth="1"/>
    <col min="31" max="31" width="11.140625" style="1" bestFit="1" customWidth="1"/>
    <col min="32" max="32" width="8.140625" style="1" bestFit="1" customWidth="1"/>
    <col min="33" max="33" width="7.7109375" style="1" bestFit="1" customWidth="1"/>
    <col min="34" max="34" width="11.140625" style="1" bestFit="1" customWidth="1"/>
    <col min="35" max="35" width="9.140625" style="1" bestFit="1" customWidth="1"/>
    <col min="36" max="36" width="7.7109375" style="1" bestFit="1" customWidth="1"/>
    <col min="37" max="37" width="11.140625" style="1" bestFit="1" customWidth="1"/>
    <col min="38" max="38" width="8.5703125" style="1" bestFit="1" customWidth="1"/>
    <col min="39" max="39" width="7.7109375" style="1" bestFit="1" customWidth="1"/>
    <col min="40" max="40" width="11.140625" style="1" bestFit="1" customWidth="1"/>
  </cols>
  <sheetData>
    <row r="1" spans="1:40" ht="16.5" thickBot="1" x14ac:dyDescent="0.3">
      <c r="A1" s="131" t="s">
        <v>1</v>
      </c>
      <c r="B1" s="131" t="s">
        <v>103</v>
      </c>
      <c r="C1" s="131" t="s">
        <v>92</v>
      </c>
      <c r="D1" s="131" t="s">
        <v>0</v>
      </c>
      <c r="E1" s="131" t="s">
        <v>2</v>
      </c>
      <c r="F1" s="131" t="s">
        <v>93</v>
      </c>
      <c r="G1" s="131" t="s">
        <v>45</v>
      </c>
      <c r="H1" s="131" t="s">
        <v>106</v>
      </c>
      <c r="I1" s="131" t="s">
        <v>107</v>
      </c>
      <c r="J1" s="131" t="s">
        <v>108</v>
      </c>
      <c r="K1" s="154" t="s">
        <v>250</v>
      </c>
      <c r="L1" s="155"/>
      <c r="M1" s="155"/>
      <c r="N1" s="155"/>
      <c r="O1" s="155"/>
      <c r="P1" s="155"/>
      <c r="Q1" s="155"/>
      <c r="R1" s="156"/>
      <c r="S1" s="131" t="s">
        <v>94</v>
      </c>
      <c r="T1" s="128" t="s">
        <v>87</v>
      </c>
      <c r="U1" s="129"/>
      <c r="V1" s="130"/>
      <c r="W1" s="128" t="s">
        <v>88</v>
      </c>
      <c r="X1" s="129"/>
      <c r="Y1" s="130"/>
      <c r="Z1" s="128" t="s">
        <v>89</v>
      </c>
      <c r="AA1" s="129"/>
      <c r="AB1" s="130"/>
      <c r="AC1" s="128" t="s">
        <v>95</v>
      </c>
      <c r="AD1" s="129"/>
      <c r="AE1" s="130"/>
      <c r="AF1" s="128" t="s">
        <v>90</v>
      </c>
      <c r="AG1" s="129"/>
      <c r="AH1" s="130"/>
      <c r="AI1" s="128" t="s">
        <v>91</v>
      </c>
      <c r="AJ1" s="129"/>
      <c r="AK1" s="130"/>
      <c r="AL1" s="128" t="s">
        <v>96</v>
      </c>
      <c r="AM1" s="129"/>
      <c r="AN1" s="130"/>
    </row>
    <row r="2" spans="1:40" ht="16.5" thickBot="1" x14ac:dyDescent="0.3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2" t="s">
        <v>249</v>
      </c>
      <c r="L2" s="2" t="s">
        <v>249</v>
      </c>
      <c r="M2" s="2" t="s">
        <v>249</v>
      </c>
      <c r="N2" s="2" t="s">
        <v>249</v>
      </c>
      <c r="O2" s="2" t="s">
        <v>247</v>
      </c>
      <c r="P2" s="2" t="s">
        <v>247</v>
      </c>
      <c r="Q2" s="2" t="s">
        <v>247</v>
      </c>
      <c r="R2" s="2" t="s">
        <v>248</v>
      </c>
      <c r="S2" s="132"/>
      <c r="T2" s="17" t="s">
        <v>97</v>
      </c>
      <c r="U2" s="18" t="s">
        <v>98</v>
      </c>
      <c r="V2" s="18" t="s">
        <v>99</v>
      </c>
      <c r="W2" s="17" t="s">
        <v>100</v>
      </c>
      <c r="X2" s="18" t="s">
        <v>98</v>
      </c>
      <c r="Y2" s="18" t="s">
        <v>99</v>
      </c>
      <c r="Z2" s="17" t="s">
        <v>97</v>
      </c>
      <c r="AA2" s="18" t="s">
        <v>98</v>
      </c>
      <c r="AB2" s="18" t="s">
        <v>99</v>
      </c>
      <c r="AC2" s="17" t="s">
        <v>100</v>
      </c>
      <c r="AD2" s="18" t="s">
        <v>98</v>
      </c>
      <c r="AE2" s="18" t="s">
        <v>99</v>
      </c>
      <c r="AF2" s="17" t="s">
        <v>100</v>
      </c>
      <c r="AG2" s="18" t="s">
        <v>98</v>
      </c>
      <c r="AH2" s="18" t="s">
        <v>99</v>
      </c>
      <c r="AI2" s="17" t="s">
        <v>101</v>
      </c>
      <c r="AJ2" s="18" t="s">
        <v>98</v>
      </c>
      <c r="AK2" s="18" t="s">
        <v>99</v>
      </c>
      <c r="AL2" s="17" t="s">
        <v>102</v>
      </c>
      <c r="AM2" s="18" t="s">
        <v>98</v>
      </c>
      <c r="AN2" s="18" t="s">
        <v>99</v>
      </c>
    </row>
    <row r="3" spans="1:40" x14ac:dyDescent="0.25">
      <c r="A3" s="4" t="s">
        <v>5</v>
      </c>
      <c r="B3" s="5" t="s">
        <v>34</v>
      </c>
      <c r="C3" s="5">
        <v>2024</v>
      </c>
      <c r="D3" s="5">
        <v>1</v>
      </c>
      <c r="E3" s="5" t="s">
        <v>3</v>
      </c>
      <c r="F3" s="5">
        <v>1992</v>
      </c>
      <c r="G3" s="95">
        <f>C3-F3</f>
        <v>32</v>
      </c>
      <c r="H3" s="19">
        <v>1</v>
      </c>
      <c r="I3" s="5"/>
      <c r="J3" s="20"/>
      <c r="K3" s="19"/>
      <c r="L3" s="5"/>
      <c r="M3" s="5"/>
      <c r="N3" s="5"/>
      <c r="O3" s="5"/>
      <c r="P3" s="5"/>
      <c r="Q3" s="5"/>
      <c r="R3" s="20"/>
      <c r="S3" s="150">
        <f>V3+Y3+AB3+AE3+AH3+AK3</f>
        <v>76</v>
      </c>
      <c r="T3" s="19">
        <v>10</v>
      </c>
      <c r="U3" s="5">
        <v>28</v>
      </c>
      <c r="V3" s="20">
        <f>T3+(U3*0.2)-(H3*0.2)-(I3*0.2)-(J3*0.2)</f>
        <v>15.400000000000002</v>
      </c>
      <c r="W3" s="19">
        <v>5</v>
      </c>
      <c r="X3" s="5">
        <v>20</v>
      </c>
      <c r="Y3" s="20">
        <f>W3+(X3*0.1)-(H3*0.1)-(I3*0.1)-(J3*0.1)</f>
        <v>6.9</v>
      </c>
      <c r="Z3" s="19">
        <v>10</v>
      </c>
      <c r="AA3" s="5">
        <v>28</v>
      </c>
      <c r="AB3" s="20">
        <f>Z3+(AA3*0.2)-(H3*0.2)-(I3*0.2)-(J3*0.2)</f>
        <v>15.400000000000002</v>
      </c>
      <c r="AC3" s="19">
        <v>5</v>
      </c>
      <c r="AD3" s="5">
        <v>23</v>
      </c>
      <c r="AE3" s="20">
        <f>AC3+(AD3*0.1)-(H3*0.1)-(I3*0.1)-(J3*0.1)</f>
        <v>7.2000000000000011</v>
      </c>
      <c r="AF3" s="19">
        <v>5</v>
      </c>
      <c r="AG3" s="5">
        <v>28</v>
      </c>
      <c r="AH3" s="20">
        <f>AF3+(AG3*0.1)-(H3*0.1)-(I3*0.1)-(J3*0.1)</f>
        <v>7.7000000000000011</v>
      </c>
      <c r="AI3" s="19">
        <v>15</v>
      </c>
      <c r="AJ3" s="5">
        <v>29</v>
      </c>
      <c r="AK3" s="20">
        <f>AI3+(AJ3*0.3)-(H3*0.3)-(I3*0.3)-(J3*0.3)</f>
        <v>23.4</v>
      </c>
      <c r="AL3" s="19">
        <v>0</v>
      </c>
      <c r="AM3" s="5">
        <v>51</v>
      </c>
      <c r="AN3" s="20">
        <f>AL3+AM3</f>
        <v>51</v>
      </c>
    </row>
    <row r="4" spans="1:40" x14ac:dyDescent="0.25">
      <c r="A4" s="6" t="s">
        <v>4</v>
      </c>
      <c r="B4" s="7" t="s">
        <v>34</v>
      </c>
      <c r="C4" s="7">
        <v>2024</v>
      </c>
      <c r="D4" s="7">
        <v>2</v>
      </c>
      <c r="E4" s="7" t="s">
        <v>3</v>
      </c>
      <c r="F4" s="7">
        <v>1993</v>
      </c>
      <c r="G4" s="96">
        <f>C4-F4</f>
        <v>31</v>
      </c>
      <c r="H4" s="11">
        <v>1</v>
      </c>
      <c r="I4" s="7"/>
      <c r="J4" s="10"/>
      <c r="K4" s="11"/>
      <c r="L4" s="7"/>
      <c r="M4" s="7"/>
      <c r="N4" s="7"/>
      <c r="O4" s="7"/>
      <c r="P4" s="7"/>
      <c r="Q4" s="7"/>
      <c r="R4" s="10"/>
      <c r="S4" s="151">
        <f>V4+Y4+AB4+AE4+AH4+AK4</f>
        <v>75.699999999999989</v>
      </c>
      <c r="T4" s="11">
        <v>10</v>
      </c>
      <c r="U4" s="7">
        <v>26</v>
      </c>
      <c r="V4" s="10">
        <f>T4+(U4*0.2)-(H4*0.2)-(I4*0.2)-(J4*0.2)</f>
        <v>15</v>
      </c>
      <c r="W4" s="11">
        <v>5</v>
      </c>
      <c r="X4" s="7">
        <v>38</v>
      </c>
      <c r="Y4" s="10">
        <f>W4+(X4*0.1)-(H4*0.1)-(I4*0.1)-(J4*0.1)</f>
        <v>8.7000000000000011</v>
      </c>
      <c r="Z4" s="11">
        <v>10</v>
      </c>
      <c r="AA4" s="7">
        <v>25</v>
      </c>
      <c r="AB4" s="10">
        <f>Z4+(AA4*0.2)-(H4*0.2)-(I4*0.2)-(J4*0.2)</f>
        <v>14.8</v>
      </c>
      <c r="AC4" s="11">
        <v>5</v>
      </c>
      <c r="AD4" s="7">
        <v>24</v>
      </c>
      <c r="AE4" s="10">
        <f>AC4+(AD4*0.1)-(H4*0.1)-(I4*0.1)-(J4*0.1)</f>
        <v>7.3000000000000007</v>
      </c>
      <c r="AF4" s="11">
        <v>5</v>
      </c>
      <c r="AG4" s="7">
        <v>25</v>
      </c>
      <c r="AH4" s="10">
        <f>AF4+(AG4*0.1)-(H4*0.1)-(I4*0.1)-(J4*0.1)</f>
        <v>7.4</v>
      </c>
      <c r="AI4" s="11">
        <v>15</v>
      </c>
      <c r="AJ4" s="7">
        <v>26</v>
      </c>
      <c r="AK4" s="10">
        <f>AI4+(AJ4*0.3)-(H4*0.3)-(I4*0.3)-(J4*0.3)</f>
        <v>22.5</v>
      </c>
      <c r="AL4" s="11">
        <v>0</v>
      </c>
      <c r="AM4" s="7">
        <v>48</v>
      </c>
      <c r="AN4" s="10">
        <f t="shared" ref="AN4:AN66" si="0">AL4+AM4</f>
        <v>48</v>
      </c>
    </row>
    <row r="5" spans="1:40" x14ac:dyDescent="0.25">
      <c r="A5" s="6" t="s">
        <v>6</v>
      </c>
      <c r="B5" s="7" t="s">
        <v>34</v>
      </c>
      <c r="C5" s="7">
        <v>2024</v>
      </c>
      <c r="D5" s="7">
        <v>3</v>
      </c>
      <c r="E5" s="7" t="s">
        <v>3</v>
      </c>
      <c r="F5" s="7">
        <v>1986</v>
      </c>
      <c r="G5" s="96">
        <f>C5-F5</f>
        <v>38</v>
      </c>
      <c r="H5" s="11">
        <v>1</v>
      </c>
      <c r="I5" s="7"/>
      <c r="J5" s="10"/>
      <c r="K5" s="11"/>
      <c r="L5" s="7"/>
      <c r="M5" s="7"/>
      <c r="N5" s="7"/>
      <c r="O5" s="7"/>
      <c r="P5" s="7"/>
      <c r="Q5" s="7"/>
      <c r="R5" s="10"/>
      <c r="S5" s="151">
        <f>V5+Y5+AB5+AE5+AH5+AK5</f>
        <v>74.2</v>
      </c>
      <c r="T5" s="11">
        <v>10</v>
      </c>
      <c r="U5" s="7">
        <v>36</v>
      </c>
      <c r="V5" s="10">
        <f>T5+(U5*0.2)-(H5*0.2)-(I5*0.2)-(J5*0.2)</f>
        <v>17</v>
      </c>
      <c r="W5" s="11">
        <v>5</v>
      </c>
      <c r="X5" s="7">
        <v>30</v>
      </c>
      <c r="Y5" s="10">
        <f>W5+(X5*0.1)-(H5*0.1)-(I5*0.1)-(J5*0.1)</f>
        <v>7.9</v>
      </c>
      <c r="Z5" s="11">
        <v>10</v>
      </c>
      <c r="AA5" s="7">
        <v>19</v>
      </c>
      <c r="AB5" s="10">
        <f>Z5+(AA5*0.2)-(H5*0.2)-(I5*0.2)-(J5*0.2)</f>
        <v>13.600000000000001</v>
      </c>
      <c r="AC5" s="11">
        <v>5</v>
      </c>
      <c r="AD5" s="7">
        <v>22</v>
      </c>
      <c r="AE5" s="10">
        <f>AC5+(AD5*0.1)-(H5*0.1)-(I5*0.1)-(J5*0.1)</f>
        <v>7.1000000000000005</v>
      </c>
      <c r="AF5" s="11">
        <v>5</v>
      </c>
      <c r="AG5" s="7">
        <v>21</v>
      </c>
      <c r="AH5" s="10">
        <f>AF5+(AG5*0.1)-(H5*0.1)-(I5*0.1)-(J5*0.1)</f>
        <v>7</v>
      </c>
      <c r="AI5" s="11">
        <v>15</v>
      </c>
      <c r="AJ5" s="7">
        <v>23</v>
      </c>
      <c r="AK5" s="10">
        <f>AI5+(AJ5*0.3)-(H5*0.3)-(I5*0.3)-(J5*0.3)</f>
        <v>21.599999999999998</v>
      </c>
      <c r="AL5" s="11">
        <v>0</v>
      </c>
      <c r="AM5" s="7">
        <v>42</v>
      </c>
      <c r="AN5" s="10">
        <f t="shared" si="0"/>
        <v>42</v>
      </c>
    </row>
    <row r="6" spans="1:40" x14ac:dyDescent="0.25">
      <c r="A6" s="97" t="s">
        <v>7</v>
      </c>
      <c r="B6" s="7" t="s">
        <v>34</v>
      </c>
      <c r="C6" s="7">
        <v>2024</v>
      </c>
      <c r="D6" s="7">
        <v>4</v>
      </c>
      <c r="E6" s="7" t="s">
        <v>3</v>
      </c>
      <c r="F6" s="7">
        <v>1979</v>
      </c>
      <c r="G6" s="96">
        <f>C6-F6</f>
        <v>45</v>
      </c>
      <c r="H6" s="11">
        <v>1</v>
      </c>
      <c r="I6" s="7">
        <v>2</v>
      </c>
      <c r="J6" s="10"/>
      <c r="K6" s="11" t="s">
        <v>105</v>
      </c>
      <c r="L6" s="7" t="s">
        <v>105</v>
      </c>
      <c r="M6" s="7" t="s">
        <v>105</v>
      </c>
      <c r="N6" s="7" t="s">
        <v>105</v>
      </c>
      <c r="O6" s="7"/>
      <c r="P6" s="7"/>
      <c r="Q6" s="7"/>
      <c r="R6" s="10"/>
      <c r="S6" s="151">
        <f>V6+Y6+AB6+AE6+AH6+AK6</f>
        <v>74.2</v>
      </c>
      <c r="T6" s="11">
        <v>10</v>
      </c>
      <c r="U6" s="7">
        <v>31</v>
      </c>
      <c r="V6" s="10">
        <f>T6+(U6*0.2)-(H6*0.2)-(I6*0.2)-(J6*0.2)</f>
        <v>15.6</v>
      </c>
      <c r="W6" s="11">
        <v>5</v>
      </c>
      <c r="X6" s="7">
        <v>39</v>
      </c>
      <c r="Y6" s="10">
        <f>W6+(X6*0.1)-(H6*0.1)-(I6*0.1)-(J6*0.1)</f>
        <v>8.6000000000000014</v>
      </c>
      <c r="Z6" s="11">
        <v>10</v>
      </c>
      <c r="AA6" s="7">
        <v>13</v>
      </c>
      <c r="AB6" s="10">
        <f>Z6+(AA6*0.2)-(H6*0.2)-(I6*0.2)-(J6*0.2)</f>
        <v>12</v>
      </c>
      <c r="AC6" s="11">
        <v>5</v>
      </c>
      <c r="AD6" s="7">
        <v>41</v>
      </c>
      <c r="AE6" s="10">
        <f>AC6+(AD6*0.1)-(H6*0.1)-(I6*0.1)-(J6*0.1)</f>
        <v>8.8000000000000025</v>
      </c>
      <c r="AF6" s="11">
        <v>5</v>
      </c>
      <c r="AG6" s="7">
        <v>26</v>
      </c>
      <c r="AH6" s="10">
        <f>AF6+(AG6*0.1)-(H6*0.1)-(I6*0.1)-(J6*0.1)</f>
        <v>7.3</v>
      </c>
      <c r="AI6" s="11">
        <v>15</v>
      </c>
      <c r="AJ6" s="7">
        <v>26</v>
      </c>
      <c r="AK6" s="10">
        <f>AI6+(AJ6*0.3)-(H6*0.3)-(I6*0.3)-(J6*0.3)</f>
        <v>21.9</v>
      </c>
      <c r="AL6" s="11">
        <v>0</v>
      </c>
      <c r="AM6" s="7">
        <v>56</v>
      </c>
      <c r="AN6" s="10">
        <f t="shared" si="0"/>
        <v>56</v>
      </c>
    </row>
    <row r="7" spans="1:40" x14ac:dyDescent="0.25">
      <c r="A7" s="62" t="s">
        <v>212</v>
      </c>
      <c r="B7" s="7"/>
      <c r="C7" s="7"/>
      <c r="D7" s="7"/>
      <c r="E7" s="157" t="s">
        <v>219</v>
      </c>
      <c r="F7" s="157"/>
      <c r="G7" s="159">
        <f>AVERAGE(G3:G6)</f>
        <v>36.5</v>
      </c>
      <c r="H7" s="11"/>
      <c r="I7" s="7"/>
      <c r="J7" s="10"/>
      <c r="K7" s="11"/>
      <c r="L7" s="7"/>
      <c r="M7" s="7"/>
      <c r="N7" s="7"/>
      <c r="O7" s="7"/>
      <c r="P7" s="7"/>
      <c r="Q7" s="7"/>
      <c r="R7" s="10"/>
      <c r="S7" s="152">
        <f>AVERAGE(S3:S6)</f>
        <v>75.024999999999991</v>
      </c>
      <c r="T7" s="126" t="s">
        <v>213</v>
      </c>
      <c r="U7" s="127"/>
      <c r="V7" s="14">
        <f>AVERAGE(V3:V6)</f>
        <v>15.750000000000002</v>
      </c>
      <c r="W7" s="126" t="s">
        <v>214</v>
      </c>
      <c r="X7" s="127"/>
      <c r="Y7" s="14">
        <f>AVERAGE(Y3:Y6)</f>
        <v>8.0250000000000004</v>
      </c>
      <c r="Z7" s="126" t="s">
        <v>215</v>
      </c>
      <c r="AA7" s="127"/>
      <c r="AB7" s="14">
        <f>AVERAGE(AB3:AB6)</f>
        <v>13.950000000000001</v>
      </c>
      <c r="AC7" s="126" t="s">
        <v>216</v>
      </c>
      <c r="AD7" s="127"/>
      <c r="AE7" s="14">
        <f>AVERAGE(AE3:AE6)</f>
        <v>7.6000000000000014</v>
      </c>
      <c r="AF7" s="126" t="s">
        <v>217</v>
      </c>
      <c r="AG7" s="127"/>
      <c r="AH7" s="14">
        <f>AVERAGE(AH3:AH6)</f>
        <v>7.3500000000000005</v>
      </c>
      <c r="AI7" s="126" t="s">
        <v>218</v>
      </c>
      <c r="AJ7" s="127"/>
      <c r="AK7" s="14">
        <f>AVERAGE(AK3:AK6)</f>
        <v>22.35</v>
      </c>
      <c r="AL7" s="11"/>
      <c r="AM7" s="7"/>
      <c r="AN7" s="10"/>
    </row>
    <row r="8" spans="1:40" x14ac:dyDescent="0.25">
      <c r="A8" s="6" t="s">
        <v>9</v>
      </c>
      <c r="B8" s="7" t="s">
        <v>34</v>
      </c>
      <c r="C8" s="7">
        <v>2024</v>
      </c>
      <c r="D8" s="7">
        <v>1</v>
      </c>
      <c r="E8" s="7" t="s">
        <v>12</v>
      </c>
      <c r="F8" s="7">
        <v>1992</v>
      </c>
      <c r="G8" s="96">
        <f>C8-F8</f>
        <v>32</v>
      </c>
      <c r="H8" s="11">
        <v>1</v>
      </c>
      <c r="I8" s="7"/>
      <c r="J8" s="10"/>
      <c r="K8" s="11"/>
      <c r="L8" s="7"/>
      <c r="M8" s="7"/>
      <c r="N8" s="7"/>
      <c r="O8" s="7"/>
      <c r="P8" s="7"/>
      <c r="Q8" s="7"/>
      <c r="R8" s="10"/>
      <c r="S8" s="151">
        <f>V8+Y8+AB8+AE8+AH8+AK8</f>
        <v>79.400000000000006</v>
      </c>
      <c r="T8" s="11">
        <v>10</v>
      </c>
      <c r="U8" s="7">
        <v>32</v>
      </c>
      <c r="V8" s="10">
        <f>T8+(U8*0.2)-(H8*0.2)-(I8*0.2)-(J8*0.2)</f>
        <v>16.2</v>
      </c>
      <c r="W8" s="11">
        <v>5</v>
      </c>
      <c r="X8" s="7">
        <v>11</v>
      </c>
      <c r="Y8" s="10">
        <f>W8+(X8*0.1)-(H8*0.1)-(I8*0.1)-(J8*0.1)</f>
        <v>6</v>
      </c>
      <c r="Z8" s="11">
        <v>10</v>
      </c>
      <c r="AA8" s="7">
        <v>31</v>
      </c>
      <c r="AB8" s="10">
        <f>Z8+(AA8*0.2)-(H8*0.2)-(I8*0.2)-(J8*0.2)</f>
        <v>16</v>
      </c>
      <c r="AC8" s="11">
        <v>5</v>
      </c>
      <c r="AD8" s="7">
        <v>32</v>
      </c>
      <c r="AE8" s="10">
        <f>AC8+(AD8*0.1)-(H8*0.1)-(I8*0.1)-(J8*0.1)</f>
        <v>8.1</v>
      </c>
      <c r="AF8" s="11">
        <v>5</v>
      </c>
      <c r="AG8" s="7">
        <v>15</v>
      </c>
      <c r="AH8" s="10">
        <f>AF8+(AG8*0.1)-(H8*0.1)-(I8*0.1)-(J8*0.1)</f>
        <v>6.4</v>
      </c>
      <c r="AI8" s="11">
        <v>15</v>
      </c>
      <c r="AJ8" s="7">
        <v>40</v>
      </c>
      <c r="AK8" s="10">
        <f>AI8+(AJ8*0.3)-(H8*0.3)-(I8*0.3)-(J8*0.3)</f>
        <v>26.7</v>
      </c>
      <c r="AL8" s="11">
        <v>0</v>
      </c>
      <c r="AM8" s="7">
        <v>41</v>
      </c>
      <c r="AN8" s="10">
        <f t="shared" si="0"/>
        <v>41</v>
      </c>
    </row>
    <row r="9" spans="1:40" x14ac:dyDescent="0.25">
      <c r="A9" s="6" t="s">
        <v>10</v>
      </c>
      <c r="B9" s="7" t="s">
        <v>34</v>
      </c>
      <c r="C9" s="7">
        <v>2024</v>
      </c>
      <c r="D9" s="7">
        <v>2</v>
      </c>
      <c r="E9" s="7" t="s">
        <v>12</v>
      </c>
      <c r="F9" s="7">
        <v>1986</v>
      </c>
      <c r="G9" s="96">
        <f>C9-F9</f>
        <v>38</v>
      </c>
      <c r="H9" s="11">
        <v>1</v>
      </c>
      <c r="I9" s="7"/>
      <c r="J9" s="10"/>
      <c r="K9" s="11"/>
      <c r="L9" s="7"/>
      <c r="M9" s="7"/>
      <c r="N9" s="7"/>
      <c r="O9" s="7"/>
      <c r="P9" s="7"/>
      <c r="Q9" s="7"/>
      <c r="R9" s="10"/>
      <c r="S9" s="151">
        <f>V9+Y9+AB9+AE9+AH9+AK9</f>
        <v>74.400000000000006</v>
      </c>
      <c r="T9" s="11">
        <v>10</v>
      </c>
      <c r="U9" s="7">
        <v>17</v>
      </c>
      <c r="V9" s="10">
        <f>T9+(U9*0.2)-(H9*0.2)-(I9*0.2)-(J9*0.2)</f>
        <v>13.200000000000001</v>
      </c>
      <c r="W9" s="11">
        <v>5</v>
      </c>
      <c r="X9" s="7">
        <v>28</v>
      </c>
      <c r="Y9" s="10">
        <f>W9+(X9*0.1)-(H9*0.1)-(I9*0.1)-(J9*0.1)</f>
        <v>7.7000000000000011</v>
      </c>
      <c r="Z9" s="11">
        <v>10</v>
      </c>
      <c r="AA9" s="7">
        <v>23</v>
      </c>
      <c r="AB9" s="10">
        <f>Z9+(AA9*0.2)-(H9*0.2)-(I9*0.2)-(J9*0.2)</f>
        <v>14.400000000000002</v>
      </c>
      <c r="AC9" s="11">
        <v>5</v>
      </c>
      <c r="AD9" s="7">
        <v>26</v>
      </c>
      <c r="AE9" s="10">
        <f>AC9+(AD9*0.1)-(H9*0.1)-(I9*0.1)-(J9*0.1)</f>
        <v>7.5</v>
      </c>
      <c r="AF9" s="11">
        <v>5</v>
      </c>
      <c r="AG9" s="7">
        <v>27</v>
      </c>
      <c r="AH9" s="10">
        <f>AF9+(AG9*0.1)-(H9*0.1)-(I9*0.1)-(J9*0.1)</f>
        <v>7.6000000000000005</v>
      </c>
      <c r="AI9" s="11">
        <v>15</v>
      </c>
      <c r="AJ9" s="7">
        <v>31</v>
      </c>
      <c r="AK9" s="10">
        <f>AI9+(AJ9*0.3)-(H9*0.3)-(I9*0.3)-(J9*0.3)</f>
        <v>23.999999999999996</v>
      </c>
      <c r="AL9" s="11">
        <v>0</v>
      </c>
      <c r="AM9" s="7">
        <v>55</v>
      </c>
      <c r="AN9" s="10">
        <f t="shared" si="0"/>
        <v>55</v>
      </c>
    </row>
    <row r="10" spans="1:40" x14ac:dyDescent="0.25">
      <c r="A10" s="6" t="s">
        <v>8</v>
      </c>
      <c r="B10" s="7" t="s">
        <v>34</v>
      </c>
      <c r="C10" s="7">
        <v>2024</v>
      </c>
      <c r="D10" s="7">
        <v>3</v>
      </c>
      <c r="E10" s="7" t="s">
        <v>12</v>
      </c>
      <c r="F10" s="7">
        <v>1989</v>
      </c>
      <c r="G10" s="96">
        <f>C10-F10</f>
        <v>35</v>
      </c>
      <c r="H10" s="11">
        <v>1</v>
      </c>
      <c r="I10" s="7"/>
      <c r="J10" s="10"/>
      <c r="K10" s="11"/>
      <c r="L10" s="7"/>
      <c r="M10" s="7"/>
      <c r="N10" s="7"/>
      <c r="O10" s="7"/>
      <c r="P10" s="7"/>
      <c r="Q10" s="7"/>
      <c r="R10" s="10"/>
      <c r="S10" s="151">
        <f>V10+Y10+AB10+AE10+AH10+AK10</f>
        <v>74</v>
      </c>
      <c r="T10" s="11">
        <v>10</v>
      </c>
      <c r="U10" s="7">
        <v>31</v>
      </c>
      <c r="V10" s="10">
        <f>T10+(U10*0.2)-(H10*0.2)-(I10*0.2)-(J10*0.2)</f>
        <v>16</v>
      </c>
      <c r="W10" s="11">
        <v>5</v>
      </c>
      <c r="X10" s="7">
        <v>21</v>
      </c>
      <c r="Y10" s="10">
        <f>W10+(X10*0.1)-(H10*0.1)-(I10*0.1)-(J10*0.1)</f>
        <v>7</v>
      </c>
      <c r="Z10" s="11">
        <v>10</v>
      </c>
      <c r="AA10" s="7">
        <v>18</v>
      </c>
      <c r="AB10" s="10">
        <f>Z10+(AA10*0.2)-(H10*0.2)-(I10*0.2)-(J10*0.2)</f>
        <v>13.4</v>
      </c>
      <c r="AC10" s="11">
        <v>5</v>
      </c>
      <c r="AD10" s="7">
        <v>20</v>
      </c>
      <c r="AE10" s="10">
        <f>AC10+(AD10*0.1)-(H10*0.1)-(I10*0.1)-(J10*0.1)</f>
        <v>6.9</v>
      </c>
      <c r="AF10" s="11">
        <v>5</v>
      </c>
      <c r="AG10" s="7">
        <v>27</v>
      </c>
      <c r="AH10" s="10">
        <f>AF10+(AG10*0.1)-(H10*0.1)-(I10*0.1)-(J10*0.1)</f>
        <v>7.6000000000000005</v>
      </c>
      <c r="AI10" s="11">
        <v>15</v>
      </c>
      <c r="AJ10" s="7">
        <v>28</v>
      </c>
      <c r="AK10" s="10">
        <f>AI10+(AJ10*0.3)-(H10*0.3)-(I10*0.3)-(J10*0.3)</f>
        <v>23.099999999999998</v>
      </c>
      <c r="AL10" s="11">
        <v>0</v>
      </c>
      <c r="AM10" s="7">
        <v>46</v>
      </c>
      <c r="AN10" s="10">
        <f t="shared" si="0"/>
        <v>46</v>
      </c>
    </row>
    <row r="11" spans="1:40" x14ac:dyDescent="0.25">
      <c r="A11" s="97" t="s">
        <v>11</v>
      </c>
      <c r="B11" s="7" t="s">
        <v>34</v>
      </c>
      <c r="C11" s="7">
        <v>2024</v>
      </c>
      <c r="D11" s="7">
        <v>4</v>
      </c>
      <c r="E11" s="7" t="s">
        <v>12</v>
      </c>
      <c r="F11" s="7">
        <v>1980</v>
      </c>
      <c r="G11" s="96">
        <f>C11-F11</f>
        <v>44</v>
      </c>
      <c r="H11" s="11">
        <v>1</v>
      </c>
      <c r="I11" s="7">
        <v>2</v>
      </c>
      <c r="J11" s="10"/>
      <c r="K11" s="11" t="s">
        <v>105</v>
      </c>
      <c r="L11" s="7" t="s">
        <v>105</v>
      </c>
      <c r="M11" s="7" t="s">
        <v>105</v>
      </c>
      <c r="N11" s="7" t="s">
        <v>105</v>
      </c>
      <c r="O11" s="7"/>
      <c r="P11" s="7"/>
      <c r="Q11" s="7"/>
      <c r="R11" s="10"/>
      <c r="S11" s="151">
        <f>V11+Y11+AB11+AE11+AH11+AK11</f>
        <v>71.8</v>
      </c>
      <c r="T11" s="11">
        <v>10</v>
      </c>
      <c r="U11" s="7">
        <v>28</v>
      </c>
      <c r="V11" s="10">
        <f>T11+(U11*0.2)-(H11*0.2)-(I11*0.2)-(J11*0.2)</f>
        <v>15.000000000000002</v>
      </c>
      <c r="W11" s="11">
        <v>5</v>
      </c>
      <c r="X11" s="7">
        <v>33</v>
      </c>
      <c r="Y11" s="10">
        <f>W11+(X11*0.1)-(H11*0.1)-(I11*0.1)-(J11*0.1)</f>
        <v>8.0000000000000018</v>
      </c>
      <c r="Z11" s="11">
        <v>10</v>
      </c>
      <c r="AA11" s="7">
        <v>30</v>
      </c>
      <c r="AB11" s="10">
        <f>Z11+(AA11*0.2)-(H11*0.2)-(I11*0.2)-(J11*0.2)</f>
        <v>15.4</v>
      </c>
      <c r="AC11" s="11">
        <v>5</v>
      </c>
      <c r="AD11" s="7">
        <v>17</v>
      </c>
      <c r="AE11" s="10">
        <f>AC11+(AD11*0.1)-(H11*0.1)-(I11*0.1)-(J11*0.1)</f>
        <v>6.4</v>
      </c>
      <c r="AF11" s="11">
        <v>5</v>
      </c>
      <c r="AG11" s="7">
        <v>31</v>
      </c>
      <c r="AH11" s="10">
        <f>AF11+(AG11*0.1)-(H11*0.1)-(I11*0.1)-(J11*0.1)</f>
        <v>7.8</v>
      </c>
      <c r="AI11" s="11">
        <v>15</v>
      </c>
      <c r="AJ11" s="7">
        <v>17</v>
      </c>
      <c r="AK11" s="10">
        <f>AI11+(AJ11*0.3)-(H11*0.3)-(I11*0.3)-(J11*0.3)</f>
        <v>19.2</v>
      </c>
      <c r="AL11" s="11">
        <v>0</v>
      </c>
      <c r="AM11" s="7">
        <v>58</v>
      </c>
      <c r="AN11" s="10">
        <f t="shared" si="0"/>
        <v>58</v>
      </c>
    </row>
    <row r="12" spans="1:40" x14ac:dyDescent="0.25">
      <c r="A12" s="62" t="s">
        <v>220</v>
      </c>
      <c r="B12" s="7"/>
      <c r="C12" s="7"/>
      <c r="D12" s="7"/>
      <c r="E12" s="157" t="s">
        <v>219</v>
      </c>
      <c r="F12" s="157"/>
      <c r="G12" s="159">
        <f>AVERAGE(G8:G11)</f>
        <v>37.25</v>
      </c>
      <c r="H12" s="11"/>
      <c r="I12" s="7"/>
      <c r="J12" s="10"/>
      <c r="K12" s="11"/>
      <c r="L12" s="7"/>
      <c r="M12" s="7"/>
      <c r="N12" s="7"/>
      <c r="O12" s="7"/>
      <c r="P12" s="7"/>
      <c r="Q12" s="7"/>
      <c r="R12" s="10"/>
      <c r="S12" s="152">
        <f>AVERAGE(S8:S11)</f>
        <v>74.900000000000006</v>
      </c>
      <c r="T12" s="126" t="s">
        <v>213</v>
      </c>
      <c r="U12" s="127"/>
      <c r="V12" s="14">
        <f>AVERAGE(V8:V11)</f>
        <v>15.1</v>
      </c>
      <c r="W12" s="126" t="s">
        <v>214</v>
      </c>
      <c r="X12" s="127"/>
      <c r="Y12" s="14">
        <f>AVERAGE(Y8:Y11)</f>
        <v>7.1750000000000007</v>
      </c>
      <c r="Z12" s="126" t="s">
        <v>215</v>
      </c>
      <c r="AA12" s="127"/>
      <c r="AB12" s="14">
        <f>AVERAGE(AB8:AB11)</f>
        <v>14.8</v>
      </c>
      <c r="AC12" s="126" t="s">
        <v>216</v>
      </c>
      <c r="AD12" s="127"/>
      <c r="AE12" s="14">
        <f>AVERAGE(AE8:AE11)</f>
        <v>7.2249999999999996</v>
      </c>
      <c r="AF12" s="126" t="s">
        <v>217</v>
      </c>
      <c r="AG12" s="127"/>
      <c r="AH12" s="14">
        <f>AVERAGE(AH8:AH11)</f>
        <v>7.3500000000000005</v>
      </c>
      <c r="AI12" s="126" t="s">
        <v>218</v>
      </c>
      <c r="AJ12" s="127"/>
      <c r="AK12" s="14">
        <f>AVERAGE(AK8:AK11)</f>
        <v>23.25</v>
      </c>
      <c r="AL12" s="11"/>
      <c r="AM12" s="7"/>
      <c r="AN12" s="10"/>
    </row>
    <row r="13" spans="1:40" x14ac:dyDescent="0.25">
      <c r="A13" s="6" t="s">
        <v>14</v>
      </c>
      <c r="B13" s="7" t="s">
        <v>34</v>
      </c>
      <c r="C13" s="7">
        <v>2024</v>
      </c>
      <c r="D13" s="7">
        <v>1</v>
      </c>
      <c r="E13" s="7" t="s">
        <v>17</v>
      </c>
      <c r="F13" s="7">
        <v>1990</v>
      </c>
      <c r="G13" s="96">
        <f>C13-F13</f>
        <v>34</v>
      </c>
      <c r="H13" s="11">
        <v>1</v>
      </c>
      <c r="I13" s="7"/>
      <c r="J13" s="10"/>
      <c r="K13" s="11"/>
      <c r="L13" s="7"/>
      <c r="M13" s="7"/>
      <c r="N13" s="7"/>
      <c r="O13" s="7"/>
      <c r="P13" s="7"/>
      <c r="Q13" s="7"/>
      <c r="R13" s="10"/>
      <c r="S13" s="151">
        <f>V13+Y13+AB13+AE13+AH13+AK13</f>
        <v>72.899999999999991</v>
      </c>
      <c r="T13" s="11">
        <v>10</v>
      </c>
      <c r="U13" s="7">
        <v>16</v>
      </c>
      <c r="V13" s="10">
        <f>T13+(U13*0.2)-(H13*0.2)-(I13*0.2)-(J13*0.2)</f>
        <v>13</v>
      </c>
      <c r="W13" s="11">
        <v>5</v>
      </c>
      <c r="X13" s="7">
        <v>20</v>
      </c>
      <c r="Y13" s="10">
        <f>W13+(X13*0.1)-(H13*0.1)-(I13*0.1)-(J13*0.1)</f>
        <v>6.9</v>
      </c>
      <c r="Z13" s="11">
        <v>10</v>
      </c>
      <c r="AA13" s="7">
        <v>28</v>
      </c>
      <c r="AB13" s="10">
        <f>Z13+(AA13*0.2)-(H13*0.2)-(I13*0.2)-(J13*0.2)</f>
        <v>15.400000000000002</v>
      </c>
      <c r="AC13" s="11">
        <v>5</v>
      </c>
      <c r="AD13" s="7">
        <v>31</v>
      </c>
      <c r="AE13" s="10">
        <f>AC13+(AD13*0.1)-(H13*0.1)-(I13*0.1)-(J13*0.1)</f>
        <v>8</v>
      </c>
      <c r="AF13" s="11">
        <v>5</v>
      </c>
      <c r="AG13" s="7">
        <v>31</v>
      </c>
      <c r="AH13" s="10">
        <f>AF13+(AG13*0.1)-(H13*0.1)-(I13*0.1)-(J13*0.1)</f>
        <v>8</v>
      </c>
      <c r="AI13" s="11">
        <v>15</v>
      </c>
      <c r="AJ13" s="7">
        <v>23</v>
      </c>
      <c r="AK13" s="10">
        <f>AI13+(AJ13*0.3)-(H13*0.3)-(I13*0.3)-(J13*0.3)</f>
        <v>21.599999999999998</v>
      </c>
      <c r="AL13" s="11">
        <v>0</v>
      </c>
      <c r="AM13" s="7">
        <v>45</v>
      </c>
      <c r="AN13" s="10">
        <f t="shared" si="0"/>
        <v>45</v>
      </c>
    </row>
    <row r="14" spans="1:40" x14ac:dyDescent="0.25">
      <c r="A14" s="97" t="s">
        <v>13</v>
      </c>
      <c r="B14" s="7" t="s">
        <v>34</v>
      </c>
      <c r="C14" s="7">
        <v>2024</v>
      </c>
      <c r="D14" s="7">
        <v>2</v>
      </c>
      <c r="E14" s="7" t="s">
        <v>17</v>
      </c>
      <c r="F14" s="7">
        <v>1975</v>
      </c>
      <c r="G14" s="96">
        <f>C14-F14</f>
        <v>49</v>
      </c>
      <c r="H14" s="11">
        <v>1</v>
      </c>
      <c r="I14" s="7">
        <v>2</v>
      </c>
      <c r="J14" s="10"/>
      <c r="K14" s="11" t="s">
        <v>105</v>
      </c>
      <c r="L14" s="7" t="s">
        <v>105</v>
      </c>
      <c r="M14" s="7" t="s">
        <v>105</v>
      </c>
      <c r="N14" s="7" t="s">
        <v>105</v>
      </c>
      <c r="O14" s="7"/>
      <c r="P14" s="7"/>
      <c r="Q14" s="7"/>
      <c r="R14" s="10"/>
      <c r="S14" s="151">
        <f>V14+Y14+AB14+AE14+AH14+AK14</f>
        <v>71.400000000000006</v>
      </c>
      <c r="T14" s="11">
        <v>10</v>
      </c>
      <c r="U14" s="7">
        <v>16</v>
      </c>
      <c r="V14" s="10">
        <f>T14+(U14*0.2)-(H14*0.2)-(I14*0.2)-(J14*0.2)</f>
        <v>12.6</v>
      </c>
      <c r="W14" s="11">
        <v>5</v>
      </c>
      <c r="X14" s="7">
        <v>28</v>
      </c>
      <c r="Y14" s="10">
        <f>W14+(X14*0.1)-(H14*0.1)-(I14*0.1)-(J14*0.1)</f>
        <v>7.5000000000000009</v>
      </c>
      <c r="Z14" s="11">
        <v>10</v>
      </c>
      <c r="AA14" s="7">
        <v>26</v>
      </c>
      <c r="AB14" s="10">
        <f>Z14+(AA14*0.2)-(H14*0.2)-(I14*0.2)-(J14*0.2)</f>
        <v>14.6</v>
      </c>
      <c r="AC14" s="11">
        <v>5</v>
      </c>
      <c r="AD14" s="7">
        <v>22</v>
      </c>
      <c r="AE14" s="10">
        <f>AC14+(AD14*0.1)-(H14*0.1)-(I14*0.1)-(J14*0.1)</f>
        <v>6.9</v>
      </c>
      <c r="AF14" s="11">
        <v>5</v>
      </c>
      <c r="AG14" s="7">
        <v>23</v>
      </c>
      <c r="AH14" s="10">
        <f>AF14+(AG14*0.1)-(H14*0.1)-(I14*0.1)-(J14*0.1)</f>
        <v>7.0000000000000009</v>
      </c>
      <c r="AI14" s="11">
        <v>15</v>
      </c>
      <c r="AJ14" s="7">
        <v>29</v>
      </c>
      <c r="AK14" s="10">
        <f>AI14+(AJ14*0.3)-(H14*0.3)-(I14*0.3)-(J14*0.3)</f>
        <v>22.799999999999997</v>
      </c>
      <c r="AL14" s="11">
        <v>0</v>
      </c>
      <c r="AM14" s="7">
        <v>59</v>
      </c>
      <c r="AN14" s="10">
        <f t="shared" si="0"/>
        <v>59</v>
      </c>
    </row>
    <row r="15" spans="1:40" x14ac:dyDescent="0.25">
      <c r="A15" s="6" t="s">
        <v>15</v>
      </c>
      <c r="B15" s="7" t="s">
        <v>34</v>
      </c>
      <c r="C15" s="7">
        <v>2024</v>
      </c>
      <c r="D15" s="7">
        <v>3</v>
      </c>
      <c r="E15" s="7" t="s">
        <v>17</v>
      </c>
      <c r="F15" s="7">
        <v>2002</v>
      </c>
      <c r="G15" s="96">
        <f>C15-F15</f>
        <v>22</v>
      </c>
      <c r="H15" s="11"/>
      <c r="I15" s="7"/>
      <c r="J15" s="10"/>
      <c r="K15" s="11"/>
      <c r="L15" s="7"/>
      <c r="M15" s="7"/>
      <c r="N15" s="7"/>
      <c r="O15" s="7"/>
      <c r="P15" s="7"/>
      <c r="Q15" s="7"/>
      <c r="R15" s="10"/>
      <c r="S15" s="151">
        <f>V15+Y15+AB15+AE15+AH15+AK15</f>
        <v>71.099999999999994</v>
      </c>
      <c r="T15" s="11">
        <v>10</v>
      </c>
      <c r="U15" s="7">
        <v>14</v>
      </c>
      <c r="V15" s="10">
        <f>T15+(U15*0.2)-(H15*0.2)-(I15*0.2)-(J15*0.2)</f>
        <v>12.8</v>
      </c>
      <c r="W15" s="11">
        <v>5</v>
      </c>
      <c r="X15" s="7">
        <v>17</v>
      </c>
      <c r="Y15" s="10">
        <f>W15+(X15*0.1)-(H15*0.1)-(I15*0.1)-(J15*0.1)</f>
        <v>6.7</v>
      </c>
      <c r="Z15" s="11">
        <v>10</v>
      </c>
      <c r="AA15" s="7">
        <v>34</v>
      </c>
      <c r="AB15" s="10">
        <f>Z15+(AA15*0.2)-(H15*0.2)-(I15*0.2)-(J15*0.2)</f>
        <v>16.8</v>
      </c>
      <c r="AC15" s="11">
        <v>5</v>
      </c>
      <c r="AD15" s="7">
        <v>18</v>
      </c>
      <c r="AE15" s="10">
        <f>AC15+(AD15*0.1)-(H15*0.1)-(I15*0.1)-(J15*0.1)</f>
        <v>6.8</v>
      </c>
      <c r="AF15" s="11">
        <v>5</v>
      </c>
      <c r="AG15" s="7">
        <v>20</v>
      </c>
      <c r="AH15" s="10">
        <f>AF15+(AG15*0.1)-(H15*0.1)-(I15*0.1)-(J15*0.1)</f>
        <v>7</v>
      </c>
      <c r="AI15" s="11">
        <v>15</v>
      </c>
      <c r="AJ15" s="7">
        <v>20</v>
      </c>
      <c r="AK15" s="10">
        <f>AI15+(AJ15*0.3)-(H15*0.3)-(I15*0.3)-(J15*0.3)</f>
        <v>21</v>
      </c>
      <c r="AL15" s="11">
        <v>0</v>
      </c>
      <c r="AM15" s="7">
        <v>40</v>
      </c>
      <c r="AN15" s="10">
        <f t="shared" si="0"/>
        <v>40</v>
      </c>
    </row>
    <row r="16" spans="1:40" x14ac:dyDescent="0.25">
      <c r="A16" s="6" t="s">
        <v>16</v>
      </c>
      <c r="B16" s="7" t="s">
        <v>34</v>
      </c>
      <c r="C16" s="7">
        <v>2024</v>
      </c>
      <c r="D16" s="7">
        <v>4</v>
      </c>
      <c r="E16" s="7" t="s">
        <v>17</v>
      </c>
      <c r="F16" s="7">
        <v>1984</v>
      </c>
      <c r="G16" s="96">
        <f>C16-F16</f>
        <v>40</v>
      </c>
      <c r="H16" s="11">
        <v>1</v>
      </c>
      <c r="I16" s="7">
        <v>2</v>
      </c>
      <c r="J16" s="10"/>
      <c r="K16" s="11"/>
      <c r="L16" s="7"/>
      <c r="M16" s="7"/>
      <c r="N16" s="7"/>
      <c r="O16" s="7"/>
      <c r="P16" s="7"/>
      <c r="Q16" s="7"/>
      <c r="R16" s="10"/>
      <c r="S16" s="151">
        <f>V16+Y16+AB16+AE16+AH16+AK16</f>
        <v>67</v>
      </c>
      <c r="T16" s="11">
        <v>10</v>
      </c>
      <c r="U16" s="7">
        <v>26</v>
      </c>
      <c r="V16" s="10">
        <f>T16+(U16*0.2)-(H16*0.2)-(I16*0.2)-(J16*0.2)</f>
        <v>14.6</v>
      </c>
      <c r="W16" s="11">
        <v>5</v>
      </c>
      <c r="X16" s="7">
        <v>14</v>
      </c>
      <c r="Y16" s="10">
        <f>W16+(X16*0.1)-(H16*0.1)-(I16*0.1)-(J16*0.1)</f>
        <v>6.1000000000000005</v>
      </c>
      <c r="Z16" s="11">
        <v>10</v>
      </c>
      <c r="AA16" s="7">
        <v>19</v>
      </c>
      <c r="AB16" s="10">
        <f>Z16+(AA16*0.2)-(H16*0.2)-(I16*0.2)-(J16*0.2)</f>
        <v>13.200000000000001</v>
      </c>
      <c r="AC16" s="11">
        <v>5</v>
      </c>
      <c r="AD16" s="7">
        <v>13</v>
      </c>
      <c r="AE16" s="10">
        <f>AC16+(AD16*0.1)-(H16*0.1)-(I16*0.1)-(J16*0.1)</f>
        <v>6</v>
      </c>
      <c r="AF16" s="11">
        <v>5</v>
      </c>
      <c r="AG16" s="7">
        <v>20</v>
      </c>
      <c r="AH16" s="10">
        <f>AF16+(AG16*0.1)-(H16*0.1)-(I16*0.1)-(J16*0.1)</f>
        <v>6.7</v>
      </c>
      <c r="AI16" s="11">
        <v>15</v>
      </c>
      <c r="AJ16" s="7">
        <v>21</v>
      </c>
      <c r="AK16" s="10">
        <f>AI16+(AJ16*0.3)-(H16*0.3)-(I16*0.3)-(J16*0.3)</f>
        <v>20.399999999999999</v>
      </c>
      <c r="AL16" s="11">
        <v>0</v>
      </c>
      <c r="AM16" s="7">
        <v>51</v>
      </c>
      <c r="AN16" s="10">
        <f t="shared" si="0"/>
        <v>51</v>
      </c>
    </row>
    <row r="17" spans="1:40" x14ac:dyDescent="0.25">
      <c r="A17" s="62" t="s">
        <v>221</v>
      </c>
      <c r="B17" s="7"/>
      <c r="C17" s="7"/>
      <c r="D17" s="7"/>
      <c r="E17" s="157" t="s">
        <v>219</v>
      </c>
      <c r="F17" s="157"/>
      <c r="G17" s="159">
        <f>AVERAGE(G13:G16)</f>
        <v>36.25</v>
      </c>
      <c r="H17" s="11"/>
      <c r="I17" s="7"/>
      <c r="J17" s="10"/>
      <c r="K17" s="11"/>
      <c r="L17" s="7"/>
      <c r="M17" s="7"/>
      <c r="N17" s="7"/>
      <c r="O17" s="7"/>
      <c r="P17" s="7"/>
      <c r="Q17" s="7"/>
      <c r="R17" s="10"/>
      <c r="S17" s="152">
        <f>AVERAGE(S13:S16)</f>
        <v>70.599999999999994</v>
      </c>
      <c r="T17" s="126" t="s">
        <v>213</v>
      </c>
      <c r="U17" s="127"/>
      <c r="V17" s="14">
        <f>AVERAGE(V13:V16)</f>
        <v>13.250000000000002</v>
      </c>
      <c r="W17" s="126" t="s">
        <v>214</v>
      </c>
      <c r="X17" s="127"/>
      <c r="Y17" s="14">
        <f>AVERAGE(Y13:Y16)</f>
        <v>6.8000000000000007</v>
      </c>
      <c r="Z17" s="126" t="s">
        <v>215</v>
      </c>
      <c r="AA17" s="127"/>
      <c r="AB17" s="14">
        <f>AVERAGE(AB13:AB16)</f>
        <v>15</v>
      </c>
      <c r="AC17" s="126" t="s">
        <v>216</v>
      </c>
      <c r="AD17" s="127"/>
      <c r="AE17" s="14">
        <f>AVERAGE(AE13:AE16)</f>
        <v>6.9249999999999998</v>
      </c>
      <c r="AF17" s="126" t="s">
        <v>217</v>
      </c>
      <c r="AG17" s="127"/>
      <c r="AH17" s="14">
        <f>AVERAGE(AH13:AH16)</f>
        <v>7.1749999999999998</v>
      </c>
      <c r="AI17" s="126" t="s">
        <v>218</v>
      </c>
      <c r="AJ17" s="127"/>
      <c r="AK17" s="14">
        <f>AVERAGE(AK13:AK16)</f>
        <v>21.449999999999996</v>
      </c>
      <c r="AL17" s="11"/>
      <c r="AM17" s="7"/>
      <c r="AN17" s="10"/>
    </row>
    <row r="18" spans="1:40" x14ac:dyDescent="0.25">
      <c r="A18" s="6" t="s">
        <v>19</v>
      </c>
      <c r="B18" s="7" t="s">
        <v>34</v>
      </c>
      <c r="C18" s="7">
        <v>2024</v>
      </c>
      <c r="D18" s="7">
        <v>1</v>
      </c>
      <c r="E18" s="7" t="s">
        <v>22</v>
      </c>
      <c r="F18" s="7">
        <v>1997</v>
      </c>
      <c r="G18" s="96">
        <f>C18-F18</f>
        <v>27</v>
      </c>
      <c r="H18" s="11"/>
      <c r="I18" s="7"/>
      <c r="J18" s="10"/>
      <c r="K18" s="11"/>
      <c r="L18" s="7"/>
      <c r="M18" s="7"/>
      <c r="N18" s="7"/>
      <c r="O18" s="7"/>
      <c r="P18" s="7"/>
      <c r="Q18" s="7"/>
      <c r="R18" s="10"/>
      <c r="S18" s="151">
        <f>V18+Y18+AB18+AE18+AH18+AK18</f>
        <v>76.400000000000006</v>
      </c>
      <c r="T18" s="11">
        <v>10</v>
      </c>
      <c r="U18" s="7">
        <v>40</v>
      </c>
      <c r="V18" s="10">
        <f>T18+(U18*0.2)-(H18*0.2)-(I18*0.2)-(J18*0.2)</f>
        <v>18</v>
      </c>
      <c r="W18" s="11">
        <v>5</v>
      </c>
      <c r="X18" s="7">
        <v>32</v>
      </c>
      <c r="Y18" s="10">
        <f>W18+(X18*0.1)-(H18*0.1)-(I18*0.1)-(J18*0.1)</f>
        <v>8.1999999999999993</v>
      </c>
      <c r="Z18" s="11">
        <v>10</v>
      </c>
      <c r="AA18" s="7">
        <v>17</v>
      </c>
      <c r="AB18" s="10">
        <f>Z18+(AA18*0.2)-(H18*0.2)-(I18*0.2)-(J18*0.2)</f>
        <v>13.4</v>
      </c>
      <c r="AC18" s="11">
        <v>5</v>
      </c>
      <c r="AD18" s="7">
        <v>36</v>
      </c>
      <c r="AE18" s="10">
        <f>AC18+(AD18*0.1)-(H18*0.1)-(I18*0.1)-(J18*0.1)</f>
        <v>8.6</v>
      </c>
      <c r="AF18" s="11">
        <v>5</v>
      </c>
      <c r="AG18" s="7">
        <v>22</v>
      </c>
      <c r="AH18" s="10">
        <f>AF18+(AG18*0.1)-(H18*0.1)-(I18*0.1)-(J18*0.1)</f>
        <v>7.2</v>
      </c>
      <c r="AI18" s="11">
        <v>15</v>
      </c>
      <c r="AJ18" s="7">
        <v>20</v>
      </c>
      <c r="AK18" s="10">
        <f>AI18+(AJ18*0.3)-(H18*0.3)-(I18*0.3)-(J18*0.3)</f>
        <v>21</v>
      </c>
      <c r="AL18" s="11">
        <v>0</v>
      </c>
      <c r="AM18" s="7">
        <v>59</v>
      </c>
      <c r="AN18" s="10">
        <f t="shared" si="0"/>
        <v>59</v>
      </c>
    </row>
    <row r="19" spans="1:40" x14ac:dyDescent="0.25">
      <c r="A19" s="6" t="s">
        <v>18</v>
      </c>
      <c r="B19" s="7" t="s">
        <v>34</v>
      </c>
      <c r="C19" s="7">
        <v>2024</v>
      </c>
      <c r="D19" s="7">
        <v>2</v>
      </c>
      <c r="E19" s="7" t="s">
        <v>22</v>
      </c>
      <c r="F19" s="7">
        <v>1997</v>
      </c>
      <c r="G19" s="96">
        <f>C19-F19</f>
        <v>27</v>
      </c>
      <c r="H19" s="11"/>
      <c r="I19" s="7"/>
      <c r="J19" s="10"/>
      <c r="K19" s="11"/>
      <c r="L19" s="7"/>
      <c r="M19" s="7"/>
      <c r="N19" s="7"/>
      <c r="O19" s="7"/>
      <c r="P19" s="7"/>
      <c r="Q19" s="7"/>
      <c r="R19" s="10"/>
      <c r="S19" s="151">
        <f>V19+Y19+AB19+AE19+AH19+AK19</f>
        <v>75.699999999999989</v>
      </c>
      <c r="T19" s="11">
        <v>10</v>
      </c>
      <c r="U19" s="7">
        <v>19</v>
      </c>
      <c r="V19" s="10">
        <f>T19+(U19*0.2)-(H19*0.2)-(I19*0.2)-(J19*0.2)</f>
        <v>13.8</v>
      </c>
      <c r="W19" s="11">
        <v>5</v>
      </c>
      <c r="X19" s="7">
        <v>26</v>
      </c>
      <c r="Y19" s="10">
        <f>W19+(X19*0.1)-(H19*0.1)-(I19*0.1)-(J19*0.1)</f>
        <v>7.6</v>
      </c>
      <c r="Z19" s="11">
        <v>10</v>
      </c>
      <c r="AA19" s="7">
        <v>26</v>
      </c>
      <c r="AB19" s="10">
        <f>Z19+(AA19*0.2)-(H19*0.2)-(I19*0.2)-(J19*0.2)</f>
        <v>15.2</v>
      </c>
      <c r="AC19" s="11">
        <v>5</v>
      </c>
      <c r="AD19" s="7">
        <v>32</v>
      </c>
      <c r="AE19" s="10">
        <f>AC19+(AD19*0.1)-(H19*0.1)-(I19*0.1)-(J19*0.1)</f>
        <v>8.1999999999999993</v>
      </c>
      <c r="AF19" s="11">
        <v>5</v>
      </c>
      <c r="AG19" s="7">
        <v>25</v>
      </c>
      <c r="AH19" s="10">
        <f>AF19+(AG19*0.1)-(H19*0.1)-(I19*0.1)-(J19*0.1)</f>
        <v>7.5</v>
      </c>
      <c r="AI19" s="11">
        <v>15</v>
      </c>
      <c r="AJ19" s="7">
        <v>28</v>
      </c>
      <c r="AK19" s="10">
        <f>AI19+(AJ19*0.3)-(H19*0.3)-(I19*0.3)-(J19*0.3)</f>
        <v>23.4</v>
      </c>
      <c r="AL19" s="11">
        <v>0</v>
      </c>
      <c r="AM19" s="7">
        <v>59</v>
      </c>
      <c r="AN19" s="10">
        <f t="shared" si="0"/>
        <v>59</v>
      </c>
    </row>
    <row r="20" spans="1:40" x14ac:dyDescent="0.25">
      <c r="A20" s="6" t="s">
        <v>20</v>
      </c>
      <c r="B20" s="7" t="s">
        <v>34</v>
      </c>
      <c r="C20" s="7">
        <v>2024</v>
      </c>
      <c r="D20" s="7">
        <v>3</v>
      </c>
      <c r="E20" s="7" t="s">
        <v>22</v>
      </c>
      <c r="F20" s="7">
        <v>1991</v>
      </c>
      <c r="G20" s="96">
        <f>C20-F20</f>
        <v>33</v>
      </c>
      <c r="H20" s="11">
        <v>1</v>
      </c>
      <c r="I20" s="7"/>
      <c r="J20" s="10"/>
      <c r="K20" s="11"/>
      <c r="L20" s="7"/>
      <c r="M20" s="7"/>
      <c r="N20" s="7"/>
      <c r="O20" s="7"/>
      <c r="P20" s="7"/>
      <c r="Q20" s="7"/>
      <c r="R20" s="10"/>
      <c r="S20" s="151">
        <f>V20+Y20+AB20+AE20+AH20+AK20</f>
        <v>73.3</v>
      </c>
      <c r="T20" s="11">
        <v>10</v>
      </c>
      <c r="U20" s="7">
        <v>22</v>
      </c>
      <c r="V20" s="10">
        <f>T20+(U20*0.2)-(H20*0.2)-(I20*0.2)-(J20*0.2)</f>
        <v>14.200000000000001</v>
      </c>
      <c r="W20" s="11">
        <v>5</v>
      </c>
      <c r="X20" s="7">
        <v>33</v>
      </c>
      <c r="Y20" s="10">
        <f>W20+(X20*0.1)-(H20*0.1)-(I20*0.1)-(J20*0.1)</f>
        <v>8.2000000000000011</v>
      </c>
      <c r="Z20" s="11">
        <v>10</v>
      </c>
      <c r="AA20" s="7">
        <v>29</v>
      </c>
      <c r="AB20" s="10">
        <f>Z20+(AA20*0.2)-(H20*0.2)-(I20*0.2)-(J20*0.2)</f>
        <v>15.600000000000001</v>
      </c>
      <c r="AC20" s="11">
        <v>5</v>
      </c>
      <c r="AD20" s="7">
        <v>25</v>
      </c>
      <c r="AE20" s="10">
        <f>AC20+(AD20*0.1)-(H20*0.1)-(I20*0.1)-(J20*0.1)</f>
        <v>7.4</v>
      </c>
      <c r="AF20" s="11">
        <v>5</v>
      </c>
      <c r="AG20" s="7">
        <v>29</v>
      </c>
      <c r="AH20" s="10">
        <f>AF20+(AG20*0.1)-(H20*0.1)-(I20*0.1)-(J20*0.1)</f>
        <v>7.8000000000000007</v>
      </c>
      <c r="AI20" s="11">
        <v>15</v>
      </c>
      <c r="AJ20" s="7">
        <v>18</v>
      </c>
      <c r="AK20" s="10">
        <f>AI20+(AJ20*0.3)-(H20*0.3)-(I20*0.3)-(J20*0.3)</f>
        <v>20.099999999999998</v>
      </c>
      <c r="AL20" s="11">
        <v>0</v>
      </c>
      <c r="AM20" s="7">
        <v>60</v>
      </c>
      <c r="AN20" s="10">
        <f t="shared" si="0"/>
        <v>60</v>
      </c>
    </row>
    <row r="21" spans="1:40" x14ac:dyDescent="0.25">
      <c r="A21" s="97" t="s">
        <v>21</v>
      </c>
      <c r="B21" s="7" t="s">
        <v>34</v>
      </c>
      <c r="C21" s="7">
        <v>2024</v>
      </c>
      <c r="D21" s="7">
        <v>4</v>
      </c>
      <c r="E21" s="7" t="s">
        <v>22</v>
      </c>
      <c r="F21" s="7">
        <v>1980</v>
      </c>
      <c r="G21" s="96">
        <f>C21-F21</f>
        <v>44</v>
      </c>
      <c r="H21" s="11">
        <v>1</v>
      </c>
      <c r="I21" s="7">
        <v>2</v>
      </c>
      <c r="J21" s="10"/>
      <c r="K21" s="11" t="s">
        <v>105</v>
      </c>
      <c r="L21" s="7" t="s">
        <v>105</v>
      </c>
      <c r="M21" s="7" t="s">
        <v>105</v>
      </c>
      <c r="N21" s="7" t="s">
        <v>105</v>
      </c>
      <c r="O21" s="7"/>
      <c r="P21" s="7"/>
      <c r="Q21" s="7"/>
      <c r="R21" s="10"/>
      <c r="S21" s="151">
        <f>V21+Y21+AB21+AE21+AH21+AK21</f>
        <v>72.5</v>
      </c>
      <c r="T21" s="11">
        <v>10</v>
      </c>
      <c r="U21" s="7">
        <v>29</v>
      </c>
      <c r="V21" s="10">
        <f>T21+(U21*0.2)-(H21*0.2)-(I21*0.2)-(J21*0.2)</f>
        <v>15.200000000000001</v>
      </c>
      <c r="W21" s="11">
        <v>5</v>
      </c>
      <c r="X21" s="7">
        <v>10</v>
      </c>
      <c r="Y21" s="10">
        <f>W21+(X21*0.1)-(H21*0.1)-(I21*0.1)-(J21*0.1)</f>
        <v>5.7</v>
      </c>
      <c r="Z21" s="11">
        <v>10</v>
      </c>
      <c r="AA21" s="7">
        <v>31</v>
      </c>
      <c r="AB21" s="10">
        <f>Z21+(AA21*0.2)-(H21*0.2)-(I21*0.2)-(J21*0.2)</f>
        <v>15.6</v>
      </c>
      <c r="AC21" s="11">
        <v>5</v>
      </c>
      <c r="AD21" s="7">
        <v>19</v>
      </c>
      <c r="AE21" s="10">
        <f>AC21+(AD21*0.1)-(H21*0.1)-(I21*0.1)-(J21*0.1)</f>
        <v>6.6000000000000005</v>
      </c>
      <c r="AF21" s="11">
        <v>5</v>
      </c>
      <c r="AG21" s="7">
        <v>31</v>
      </c>
      <c r="AH21" s="10">
        <f>AF21+(AG21*0.1)-(H21*0.1)-(I21*0.1)-(J21*0.1)</f>
        <v>7.8</v>
      </c>
      <c r="AI21" s="11">
        <v>15</v>
      </c>
      <c r="AJ21" s="7">
        <v>25</v>
      </c>
      <c r="AK21" s="10">
        <f>AI21+(AJ21*0.3)-(H21*0.3)-(I21*0.3)-(J21*0.3)</f>
        <v>21.599999999999998</v>
      </c>
      <c r="AL21" s="11">
        <v>0</v>
      </c>
      <c r="AM21" s="7">
        <v>51</v>
      </c>
      <c r="AN21" s="10">
        <f t="shared" si="0"/>
        <v>51</v>
      </c>
    </row>
    <row r="22" spans="1:40" x14ac:dyDescent="0.25">
      <c r="A22" s="62" t="s">
        <v>222</v>
      </c>
      <c r="B22" s="7"/>
      <c r="C22" s="7"/>
      <c r="D22" s="7"/>
      <c r="E22" s="157" t="s">
        <v>219</v>
      </c>
      <c r="F22" s="157"/>
      <c r="G22" s="159">
        <f>AVERAGE(G18:G21)</f>
        <v>32.75</v>
      </c>
      <c r="H22" s="11"/>
      <c r="I22" s="7"/>
      <c r="J22" s="10"/>
      <c r="K22" s="11"/>
      <c r="L22" s="7"/>
      <c r="M22" s="7"/>
      <c r="N22" s="7"/>
      <c r="O22" s="7"/>
      <c r="P22" s="7"/>
      <c r="Q22" s="7"/>
      <c r="R22" s="10"/>
      <c r="S22" s="152">
        <f>AVERAGE(S18:S21)</f>
        <v>74.474999999999994</v>
      </c>
      <c r="T22" s="126" t="s">
        <v>213</v>
      </c>
      <c r="U22" s="127"/>
      <c r="V22" s="14">
        <f>AVERAGE(V18:V21)</f>
        <v>15.3</v>
      </c>
      <c r="W22" s="126" t="s">
        <v>214</v>
      </c>
      <c r="X22" s="127"/>
      <c r="Y22" s="14">
        <f>AVERAGE(Y18:Y21)</f>
        <v>7.4249999999999998</v>
      </c>
      <c r="Z22" s="126" t="s">
        <v>215</v>
      </c>
      <c r="AA22" s="127"/>
      <c r="AB22" s="14">
        <f>AVERAGE(AB18:AB21)</f>
        <v>14.950000000000001</v>
      </c>
      <c r="AC22" s="126" t="s">
        <v>216</v>
      </c>
      <c r="AD22" s="127"/>
      <c r="AE22" s="14">
        <f>AVERAGE(AE18:AE21)</f>
        <v>7.6999999999999993</v>
      </c>
      <c r="AF22" s="126" t="s">
        <v>217</v>
      </c>
      <c r="AG22" s="127"/>
      <c r="AH22" s="14">
        <f>AVERAGE(AH18:AH21)</f>
        <v>7.5750000000000002</v>
      </c>
      <c r="AI22" s="126" t="s">
        <v>218</v>
      </c>
      <c r="AJ22" s="127"/>
      <c r="AK22" s="14">
        <f>AVERAGE(AK18:AK21)</f>
        <v>21.524999999999999</v>
      </c>
      <c r="AL22" s="11"/>
      <c r="AM22" s="7"/>
      <c r="AN22" s="10"/>
    </row>
    <row r="23" spans="1:40" x14ac:dyDescent="0.25">
      <c r="A23" s="97" t="s">
        <v>25</v>
      </c>
      <c r="B23" s="7" t="s">
        <v>34</v>
      </c>
      <c r="C23" s="7">
        <v>2024</v>
      </c>
      <c r="D23" s="7">
        <v>1</v>
      </c>
      <c r="E23" s="7" t="s">
        <v>24</v>
      </c>
      <c r="F23" s="7">
        <v>1988</v>
      </c>
      <c r="G23" s="96">
        <f>C23-F23</f>
        <v>36</v>
      </c>
      <c r="H23" s="11">
        <v>1</v>
      </c>
      <c r="I23" s="7"/>
      <c r="J23" s="10"/>
      <c r="K23" s="11" t="s">
        <v>105</v>
      </c>
      <c r="L23" s="7" t="s">
        <v>105</v>
      </c>
      <c r="M23" s="7" t="s">
        <v>105</v>
      </c>
      <c r="N23" s="7" t="s">
        <v>105</v>
      </c>
      <c r="O23" s="7"/>
      <c r="P23" s="7"/>
      <c r="Q23" s="7"/>
      <c r="R23" s="10"/>
      <c r="S23" s="151">
        <f>V23+Y23+AB23+AE23+AH23+AK23</f>
        <v>74.5</v>
      </c>
      <c r="T23" s="11">
        <v>10</v>
      </c>
      <c r="U23" s="7">
        <v>35</v>
      </c>
      <c r="V23" s="10">
        <f>T23+(U23*0.2)-(H23*0.2)-(I23*0.2)-(J23*0.2)</f>
        <v>16.8</v>
      </c>
      <c r="W23" s="11">
        <v>5</v>
      </c>
      <c r="X23" s="7">
        <v>17</v>
      </c>
      <c r="Y23" s="10">
        <f>W23+(X23*0.1)-(H23*0.1)-(I23*0.1)-(J23*0.1)</f>
        <v>6.6000000000000005</v>
      </c>
      <c r="Z23" s="11">
        <v>10</v>
      </c>
      <c r="AA23" s="7">
        <v>31</v>
      </c>
      <c r="AB23" s="10">
        <f>Z23+(AA23*0.2)-(H23*0.2)-(I23*0.2)-(J23*0.2)</f>
        <v>16</v>
      </c>
      <c r="AC23" s="11">
        <v>5</v>
      </c>
      <c r="AD23" s="7">
        <v>26</v>
      </c>
      <c r="AE23" s="10">
        <f>AC23+(AD23*0.1)-(H23*0.1)-(I23*0.1)-(J23*0.1)</f>
        <v>7.5</v>
      </c>
      <c r="AF23" s="11">
        <v>5</v>
      </c>
      <c r="AG23" s="7">
        <v>17</v>
      </c>
      <c r="AH23" s="10">
        <f>AF23+(AG23*0.1)-(H23*0.1)-(I23*0.1)-(J23*0.1)</f>
        <v>6.6000000000000005</v>
      </c>
      <c r="AI23" s="11">
        <v>15</v>
      </c>
      <c r="AJ23" s="7">
        <v>21</v>
      </c>
      <c r="AK23" s="10">
        <f>AI23+(AJ23*0.3)-(H23*0.3)-(I23*0.3)-(J23*0.3)</f>
        <v>21</v>
      </c>
      <c r="AL23" s="11">
        <v>0</v>
      </c>
      <c r="AM23" s="7">
        <v>52</v>
      </c>
      <c r="AN23" s="10">
        <f t="shared" si="0"/>
        <v>52</v>
      </c>
    </row>
    <row r="24" spans="1:40" x14ac:dyDescent="0.25">
      <c r="A24" s="6" t="s">
        <v>27</v>
      </c>
      <c r="B24" s="7" t="s">
        <v>34</v>
      </c>
      <c r="C24" s="7">
        <v>2024</v>
      </c>
      <c r="D24" s="7">
        <v>2</v>
      </c>
      <c r="E24" s="7" t="s">
        <v>24</v>
      </c>
      <c r="F24" s="7">
        <v>1997</v>
      </c>
      <c r="G24" s="96">
        <f>C24-F24</f>
        <v>27</v>
      </c>
      <c r="H24" s="11"/>
      <c r="I24" s="7"/>
      <c r="J24" s="10"/>
      <c r="K24" s="11"/>
      <c r="L24" s="7"/>
      <c r="M24" s="7"/>
      <c r="N24" s="7"/>
      <c r="O24" s="7"/>
      <c r="P24" s="7"/>
      <c r="Q24" s="7"/>
      <c r="R24" s="10"/>
      <c r="S24" s="151">
        <f>V24+Y24+AB24+AE24+AH24+AK24</f>
        <v>74</v>
      </c>
      <c r="T24" s="11">
        <v>10</v>
      </c>
      <c r="U24" s="7">
        <v>24</v>
      </c>
      <c r="V24" s="10">
        <f>T24+(U24*0.2)-(H24*0.2)-(I24*0.2)-(J24*0.2)</f>
        <v>14.8</v>
      </c>
      <c r="W24" s="11">
        <v>5</v>
      </c>
      <c r="X24" s="7">
        <v>23</v>
      </c>
      <c r="Y24" s="10">
        <f>W24+(X24*0.1)-(H24*0.1)-(I24*0.1)-(J24*0.1)</f>
        <v>7.3000000000000007</v>
      </c>
      <c r="Z24" s="11">
        <v>10</v>
      </c>
      <c r="AA24" s="7">
        <v>31</v>
      </c>
      <c r="AB24" s="10">
        <f>Z24+(AA24*0.2)-(H24*0.2)-(I24*0.2)-(J24*0.2)</f>
        <v>16.2</v>
      </c>
      <c r="AC24" s="11">
        <v>5</v>
      </c>
      <c r="AD24" s="7">
        <v>17</v>
      </c>
      <c r="AE24" s="10">
        <f>AC24+(AD24*0.1)-(H24*0.1)-(I24*0.1)-(J24*0.1)</f>
        <v>6.7</v>
      </c>
      <c r="AF24" s="11">
        <v>5</v>
      </c>
      <c r="AG24" s="7">
        <v>24</v>
      </c>
      <c r="AH24" s="10">
        <f>AF24+(AG24*0.1)-(H24*0.1)-(I24*0.1)-(J24*0.1)</f>
        <v>7.4</v>
      </c>
      <c r="AI24" s="11">
        <v>15</v>
      </c>
      <c r="AJ24" s="7">
        <v>22</v>
      </c>
      <c r="AK24" s="10">
        <f>AI24+(AJ24*0.3)-(H24*0.3)-(I24*0.3)-(J24*0.3)</f>
        <v>21.6</v>
      </c>
      <c r="AL24" s="11">
        <v>0</v>
      </c>
      <c r="AM24" s="7">
        <v>58</v>
      </c>
      <c r="AN24" s="10">
        <f t="shared" si="0"/>
        <v>58</v>
      </c>
    </row>
    <row r="25" spans="1:40" x14ac:dyDescent="0.25">
      <c r="A25" s="6" t="s">
        <v>26</v>
      </c>
      <c r="B25" s="7" t="s">
        <v>34</v>
      </c>
      <c r="C25" s="7">
        <v>2024</v>
      </c>
      <c r="D25" s="7">
        <v>3</v>
      </c>
      <c r="E25" s="7" t="s">
        <v>24</v>
      </c>
      <c r="F25" s="7">
        <v>1994</v>
      </c>
      <c r="G25" s="96">
        <f>C25-F25</f>
        <v>30</v>
      </c>
      <c r="H25" s="11">
        <v>1</v>
      </c>
      <c r="I25" s="7"/>
      <c r="J25" s="10"/>
      <c r="K25" s="11"/>
      <c r="L25" s="7"/>
      <c r="M25" s="7"/>
      <c r="N25" s="7"/>
      <c r="O25" s="7"/>
      <c r="P25" s="7"/>
      <c r="Q25" s="7"/>
      <c r="R25" s="10"/>
      <c r="S25" s="151">
        <f>V25+Y25+AB25+AE25+AH25+AK25</f>
        <v>73.599999999999994</v>
      </c>
      <c r="T25" s="11">
        <v>10</v>
      </c>
      <c r="U25" s="7">
        <v>19</v>
      </c>
      <c r="V25" s="10">
        <f>T25+(U25*0.2)-(H25*0.2)-(I25*0.2)-(J25*0.2)</f>
        <v>13.600000000000001</v>
      </c>
      <c r="W25" s="11">
        <v>5</v>
      </c>
      <c r="X25" s="7">
        <v>25</v>
      </c>
      <c r="Y25" s="10">
        <f>W25+(X25*0.1)-(H25*0.1)-(I25*0.1)-(J25*0.1)</f>
        <v>7.4</v>
      </c>
      <c r="Z25" s="11">
        <v>10</v>
      </c>
      <c r="AA25" s="7">
        <v>24</v>
      </c>
      <c r="AB25" s="10">
        <f>Z25+(AA25*0.2)-(H25*0.2)-(I25*0.2)-(J25*0.2)</f>
        <v>14.600000000000001</v>
      </c>
      <c r="AC25" s="11">
        <v>5</v>
      </c>
      <c r="AD25" s="7">
        <v>26</v>
      </c>
      <c r="AE25" s="10">
        <f>AC25+(AD25*0.1)-(H25*0.1)-(I25*0.1)-(J25*0.1)</f>
        <v>7.5</v>
      </c>
      <c r="AF25" s="11">
        <v>5</v>
      </c>
      <c r="AG25" s="7">
        <v>16</v>
      </c>
      <c r="AH25" s="10">
        <f>AF25+(AG25*0.1)-(H25*0.1)-(I25*0.1)-(J25*0.1)</f>
        <v>6.5</v>
      </c>
      <c r="AI25" s="11">
        <v>15</v>
      </c>
      <c r="AJ25" s="7">
        <v>31</v>
      </c>
      <c r="AK25" s="10">
        <f>AI25+(AJ25*0.3)-(H25*0.3)-(I25*0.3)-(J25*0.3)</f>
        <v>23.999999999999996</v>
      </c>
      <c r="AL25" s="11">
        <v>0</v>
      </c>
      <c r="AM25" s="7">
        <v>54</v>
      </c>
      <c r="AN25" s="10">
        <f t="shared" si="0"/>
        <v>54</v>
      </c>
    </row>
    <row r="26" spans="1:40" x14ac:dyDescent="0.25">
      <c r="A26" s="6" t="s">
        <v>23</v>
      </c>
      <c r="B26" s="7" t="s">
        <v>34</v>
      </c>
      <c r="C26" s="7">
        <v>2024</v>
      </c>
      <c r="D26" s="7">
        <v>4</v>
      </c>
      <c r="E26" s="7" t="s">
        <v>24</v>
      </c>
      <c r="F26" s="7">
        <v>1993</v>
      </c>
      <c r="G26" s="96">
        <f>C26-F26</f>
        <v>31</v>
      </c>
      <c r="H26" s="11">
        <v>1</v>
      </c>
      <c r="I26" s="7"/>
      <c r="J26" s="10"/>
      <c r="K26" s="11"/>
      <c r="L26" s="7"/>
      <c r="M26" s="7"/>
      <c r="N26" s="7"/>
      <c r="O26" s="7"/>
      <c r="P26" s="7"/>
      <c r="Q26" s="7"/>
      <c r="R26" s="10"/>
      <c r="S26" s="151">
        <f>V26+Y26+AB26+AE26+AH26+AK26</f>
        <v>71.900000000000006</v>
      </c>
      <c r="T26" s="11">
        <v>10</v>
      </c>
      <c r="U26" s="7">
        <v>22</v>
      </c>
      <c r="V26" s="10">
        <f>T26+(U26*0.2)-(H26*0.2)-(I26*0.2)-(J26*0.2)</f>
        <v>14.200000000000001</v>
      </c>
      <c r="W26" s="11">
        <v>5</v>
      </c>
      <c r="X26" s="7">
        <v>23</v>
      </c>
      <c r="Y26" s="10">
        <f>W26+(X26*0.1)-(H26*0.1)-(I26*0.1)-(J26*0.1)</f>
        <v>7.2000000000000011</v>
      </c>
      <c r="Z26" s="11">
        <v>10</v>
      </c>
      <c r="AA26" s="7">
        <v>21</v>
      </c>
      <c r="AB26" s="10">
        <f>Z26+(AA26*0.2)-(H26*0.2)-(I26*0.2)-(J26*0.2)</f>
        <v>14</v>
      </c>
      <c r="AC26" s="11">
        <v>5</v>
      </c>
      <c r="AD26" s="7">
        <v>25</v>
      </c>
      <c r="AE26" s="10">
        <f>AC26+(AD26*0.1)-(H26*0.1)-(I26*0.1)-(J26*0.1)</f>
        <v>7.4</v>
      </c>
      <c r="AF26" s="11">
        <v>5</v>
      </c>
      <c r="AG26" s="7">
        <v>23</v>
      </c>
      <c r="AH26" s="10">
        <f>AF26+(AG26*0.1)-(H26*0.1)-(I26*0.1)-(J26*0.1)</f>
        <v>7.2000000000000011</v>
      </c>
      <c r="AI26" s="11">
        <v>15</v>
      </c>
      <c r="AJ26" s="7">
        <v>24</v>
      </c>
      <c r="AK26" s="10">
        <f>AI26+(AJ26*0.3)-(H26*0.3)-(I26*0.3)-(J26*0.3)</f>
        <v>21.9</v>
      </c>
      <c r="AL26" s="11">
        <v>0</v>
      </c>
      <c r="AM26" s="7">
        <v>49</v>
      </c>
      <c r="AN26" s="10">
        <f t="shared" si="0"/>
        <v>49</v>
      </c>
    </row>
    <row r="27" spans="1:40" x14ac:dyDescent="0.25">
      <c r="A27" s="62" t="s">
        <v>223</v>
      </c>
      <c r="B27" s="7"/>
      <c r="C27" s="7"/>
      <c r="D27" s="7"/>
      <c r="E27" s="157" t="s">
        <v>219</v>
      </c>
      <c r="F27" s="157"/>
      <c r="G27" s="159">
        <f>AVERAGE(G23:G26)</f>
        <v>31</v>
      </c>
      <c r="H27" s="11"/>
      <c r="I27" s="7"/>
      <c r="J27" s="10"/>
      <c r="K27" s="11"/>
      <c r="L27" s="7"/>
      <c r="M27" s="7"/>
      <c r="N27" s="7"/>
      <c r="O27" s="7"/>
      <c r="P27" s="7"/>
      <c r="Q27" s="7"/>
      <c r="R27" s="10"/>
      <c r="S27" s="152">
        <f>AVERAGE(S23:S26)</f>
        <v>73.5</v>
      </c>
      <c r="T27" s="126" t="s">
        <v>213</v>
      </c>
      <c r="U27" s="127"/>
      <c r="V27" s="14">
        <f>AVERAGE(V23:V26)</f>
        <v>14.850000000000001</v>
      </c>
      <c r="W27" s="126" t="s">
        <v>214</v>
      </c>
      <c r="X27" s="127"/>
      <c r="Y27" s="14">
        <f>AVERAGE(Y23:Y26)</f>
        <v>7.1250000000000018</v>
      </c>
      <c r="Z27" s="126" t="s">
        <v>215</v>
      </c>
      <c r="AA27" s="127"/>
      <c r="AB27" s="14">
        <f>AVERAGE(AB23:AB26)</f>
        <v>15.200000000000001</v>
      </c>
      <c r="AC27" s="126" t="s">
        <v>216</v>
      </c>
      <c r="AD27" s="127"/>
      <c r="AE27" s="14">
        <f>AVERAGE(AE23:AE26)</f>
        <v>7.2750000000000004</v>
      </c>
      <c r="AF27" s="126" t="s">
        <v>217</v>
      </c>
      <c r="AG27" s="127"/>
      <c r="AH27" s="14">
        <f>AVERAGE(AH23:AH26)</f>
        <v>6.9250000000000007</v>
      </c>
      <c r="AI27" s="126" t="s">
        <v>218</v>
      </c>
      <c r="AJ27" s="127"/>
      <c r="AK27" s="14">
        <f>AVERAGE(AK23:AK26)</f>
        <v>22.125</v>
      </c>
      <c r="AL27" s="11"/>
      <c r="AM27" s="7"/>
      <c r="AN27" s="10"/>
    </row>
    <row r="28" spans="1:40" x14ac:dyDescent="0.25">
      <c r="A28" s="6" t="s">
        <v>30</v>
      </c>
      <c r="B28" s="7" t="s">
        <v>34</v>
      </c>
      <c r="C28" s="7">
        <v>2024</v>
      </c>
      <c r="D28" s="7">
        <v>1</v>
      </c>
      <c r="E28" s="7" t="s">
        <v>32</v>
      </c>
      <c r="F28" s="7">
        <v>1998</v>
      </c>
      <c r="G28" s="96">
        <f>C28-F28</f>
        <v>26</v>
      </c>
      <c r="H28" s="11"/>
      <c r="I28" s="7"/>
      <c r="J28" s="10"/>
      <c r="K28" s="11"/>
      <c r="L28" s="7"/>
      <c r="M28" s="7"/>
      <c r="N28" s="7"/>
      <c r="O28" s="7"/>
      <c r="P28" s="7"/>
      <c r="Q28" s="7"/>
      <c r="R28" s="10"/>
      <c r="S28" s="151">
        <f>V28+Y28+AB28+AE28+AH28+AK28</f>
        <v>80.5</v>
      </c>
      <c r="T28" s="11">
        <v>10</v>
      </c>
      <c r="U28" s="7">
        <v>23</v>
      </c>
      <c r="V28" s="10">
        <f>T28+(U28*0.2)-(H28*0.2)-(I28*0.2)-(J28*0.2)</f>
        <v>14.600000000000001</v>
      </c>
      <c r="W28" s="11">
        <v>5</v>
      </c>
      <c r="X28" s="7">
        <v>35</v>
      </c>
      <c r="Y28" s="10">
        <f>W28+(X28*0.1)-(H28*0.1)-(I28*0.1)-(J28*0.1)</f>
        <v>8.5</v>
      </c>
      <c r="Z28" s="11">
        <v>10</v>
      </c>
      <c r="AA28" s="7">
        <v>26</v>
      </c>
      <c r="AB28" s="10">
        <f>Z28+(AA28*0.2)-(H28*0.2)-(I28*0.2)-(J28*0.2)</f>
        <v>15.2</v>
      </c>
      <c r="AC28" s="11">
        <v>5</v>
      </c>
      <c r="AD28" s="7">
        <v>28</v>
      </c>
      <c r="AE28" s="10">
        <f>AC28+(AD28*0.1)-(H28*0.1)-(I28*0.1)-(J28*0.1)</f>
        <v>7.8000000000000007</v>
      </c>
      <c r="AF28" s="11">
        <v>5</v>
      </c>
      <c r="AG28" s="7">
        <v>30</v>
      </c>
      <c r="AH28" s="10">
        <f>AF28+(AG28*0.1)-(H28*0.1)-(I28*0.1)-(J28*0.1)</f>
        <v>8</v>
      </c>
      <c r="AI28" s="11">
        <v>15</v>
      </c>
      <c r="AJ28" s="7">
        <v>38</v>
      </c>
      <c r="AK28" s="10">
        <f>AI28+(AJ28*0.3)-(H28*0.3)-(I28*0.3)-(J28*0.3)</f>
        <v>26.4</v>
      </c>
      <c r="AL28" s="11">
        <v>0</v>
      </c>
      <c r="AM28" s="7">
        <v>55</v>
      </c>
      <c r="AN28" s="10">
        <f t="shared" si="0"/>
        <v>55</v>
      </c>
    </row>
    <row r="29" spans="1:40" x14ac:dyDescent="0.25">
      <c r="A29" s="97" t="s">
        <v>31</v>
      </c>
      <c r="B29" s="7" t="s">
        <v>34</v>
      </c>
      <c r="C29" s="7">
        <v>2024</v>
      </c>
      <c r="D29" s="7">
        <v>2</v>
      </c>
      <c r="E29" s="7" t="s">
        <v>32</v>
      </c>
      <c r="F29" s="7">
        <v>1987</v>
      </c>
      <c r="G29" s="96">
        <f>C29-F29</f>
        <v>37</v>
      </c>
      <c r="H29" s="11">
        <v>1</v>
      </c>
      <c r="I29" s="7"/>
      <c r="J29" s="10"/>
      <c r="K29" s="11" t="s">
        <v>105</v>
      </c>
      <c r="L29" s="7" t="s">
        <v>105</v>
      </c>
      <c r="M29" s="7" t="s">
        <v>105</v>
      </c>
      <c r="N29" s="7" t="s">
        <v>105</v>
      </c>
      <c r="O29" s="7"/>
      <c r="P29" s="7"/>
      <c r="Q29" s="7"/>
      <c r="R29" s="10"/>
      <c r="S29" s="151">
        <f>V29+Y29+AB29+AE29+AH29+AK29</f>
        <v>79.100000000000009</v>
      </c>
      <c r="T29" s="11">
        <v>10</v>
      </c>
      <c r="U29" s="7">
        <v>20</v>
      </c>
      <c r="V29" s="10">
        <f>T29+(U29*0.2)-(H29*0.2)-(I29*0.2)-(J29*0.2)</f>
        <v>13.8</v>
      </c>
      <c r="W29" s="11">
        <v>5</v>
      </c>
      <c r="X29" s="7">
        <v>24</v>
      </c>
      <c r="Y29" s="10">
        <f>W29+(X29*0.1)-(H29*0.1)-(I29*0.1)-(J29*0.1)</f>
        <v>7.3000000000000007</v>
      </c>
      <c r="Z29" s="11">
        <v>10</v>
      </c>
      <c r="AA29" s="7">
        <v>31</v>
      </c>
      <c r="AB29" s="10">
        <f>Z29+(AA29*0.2)-(H29*0.2)-(I29*0.2)-(J29*0.2)</f>
        <v>16</v>
      </c>
      <c r="AC29" s="11">
        <v>5</v>
      </c>
      <c r="AD29" s="7">
        <v>42</v>
      </c>
      <c r="AE29" s="10">
        <f>AC29+(AD29*0.1)-(H29*0.1)-(I29*0.1)-(J29*0.1)</f>
        <v>9.1</v>
      </c>
      <c r="AF29" s="11">
        <v>5</v>
      </c>
      <c r="AG29" s="7">
        <v>37</v>
      </c>
      <c r="AH29" s="10">
        <f>AF29+(AG29*0.1)-(H29*0.1)-(I29*0.1)-(J29*0.1)</f>
        <v>8.6</v>
      </c>
      <c r="AI29" s="11">
        <v>15</v>
      </c>
      <c r="AJ29" s="7">
        <v>32</v>
      </c>
      <c r="AK29" s="10">
        <f>AI29+(AJ29*0.3)-(H29*0.3)-(I29*0.3)-(J29*0.3)</f>
        <v>24.3</v>
      </c>
      <c r="AL29" s="11">
        <v>0</v>
      </c>
      <c r="AM29" s="7">
        <v>59</v>
      </c>
      <c r="AN29" s="10">
        <f t="shared" si="0"/>
        <v>59</v>
      </c>
    </row>
    <row r="30" spans="1:40" x14ac:dyDescent="0.25">
      <c r="A30" s="6" t="s">
        <v>29</v>
      </c>
      <c r="B30" s="7" t="s">
        <v>34</v>
      </c>
      <c r="C30" s="7">
        <v>2024</v>
      </c>
      <c r="D30" s="7">
        <v>3</v>
      </c>
      <c r="E30" s="7" t="s">
        <v>32</v>
      </c>
      <c r="F30" s="7">
        <v>1993</v>
      </c>
      <c r="G30" s="96">
        <f>C30-F30</f>
        <v>31</v>
      </c>
      <c r="H30" s="11">
        <v>1</v>
      </c>
      <c r="I30" s="7"/>
      <c r="J30" s="10"/>
      <c r="K30" s="11"/>
      <c r="L30" s="7"/>
      <c r="M30" s="7"/>
      <c r="N30" s="7"/>
      <c r="O30" s="7"/>
      <c r="P30" s="7"/>
      <c r="Q30" s="7"/>
      <c r="R30" s="10"/>
      <c r="S30" s="151">
        <f>V30+Y30+AB30+AE30+AH30+AK30</f>
        <v>74.600000000000009</v>
      </c>
      <c r="T30" s="11">
        <v>10</v>
      </c>
      <c r="U30" s="7">
        <v>31</v>
      </c>
      <c r="V30" s="10">
        <f>T30+(U30*0.2)-(H30*0.2)-(I30*0.2)-(J30*0.2)</f>
        <v>16</v>
      </c>
      <c r="W30" s="11">
        <v>5</v>
      </c>
      <c r="X30" s="7">
        <v>29</v>
      </c>
      <c r="Y30" s="10">
        <f>W30+(X30*0.1)-(H30*0.1)-(I30*0.1)-(J30*0.1)</f>
        <v>7.8000000000000007</v>
      </c>
      <c r="Z30" s="11">
        <v>10</v>
      </c>
      <c r="AA30" s="7">
        <v>20</v>
      </c>
      <c r="AB30" s="10">
        <f>Z30+(AA30*0.2)-(H30*0.2)-(I30*0.2)-(J30*0.2)</f>
        <v>13.8</v>
      </c>
      <c r="AC30" s="11">
        <v>5</v>
      </c>
      <c r="AD30" s="7">
        <v>23</v>
      </c>
      <c r="AE30" s="10">
        <f>AC30+(AD30*0.1)-(H30*0.1)-(I30*0.1)-(J30*0.1)</f>
        <v>7.2000000000000011</v>
      </c>
      <c r="AF30" s="11">
        <v>5</v>
      </c>
      <c r="AG30" s="7">
        <v>24</v>
      </c>
      <c r="AH30" s="10">
        <f>AF30+(AG30*0.1)-(H30*0.1)-(I30*0.1)-(J30*0.1)</f>
        <v>7.3000000000000007</v>
      </c>
      <c r="AI30" s="11">
        <v>15</v>
      </c>
      <c r="AJ30" s="7">
        <v>26</v>
      </c>
      <c r="AK30" s="10">
        <f>AI30+(AJ30*0.3)-(H30*0.3)-(I30*0.3)-(J30*0.3)</f>
        <v>22.5</v>
      </c>
      <c r="AL30" s="11">
        <v>0</v>
      </c>
      <c r="AM30" s="7">
        <v>52</v>
      </c>
      <c r="AN30" s="10">
        <f t="shared" si="0"/>
        <v>52</v>
      </c>
    </row>
    <row r="31" spans="1:40" x14ac:dyDescent="0.25">
      <c r="A31" s="6" t="s">
        <v>28</v>
      </c>
      <c r="B31" s="7" t="s">
        <v>34</v>
      </c>
      <c r="C31" s="7">
        <v>2024</v>
      </c>
      <c r="D31" s="7">
        <v>4</v>
      </c>
      <c r="E31" s="7" t="s">
        <v>32</v>
      </c>
      <c r="F31" s="7">
        <v>1999</v>
      </c>
      <c r="G31" s="96">
        <f>C31-F31</f>
        <v>25</v>
      </c>
      <c r="H31" s="11"/>
      <c r="I31" s="7"/>
      <c r="J31" s="10"/>
      <c r="K31" s="11"/>
      <c r="L31" s="7"/>
      <c r="M31" s="7"/>
      <c r="N31" s="7"/>
      <c r="O31" s="7"/>
      <c r="P31" s="7"/>
      <c r="Q31" s="7"/>
      <c r="R31" s="10"/>
      <c r="S31" s="151">
        <f>V31+Y31+AB31+AE31+AH31+AK31</f>
        <v>72.5</v>
      </c>
      <c r="T31" s="11">
        <v>10</v>
      </c>
      <c r="U31" s="7">
        <v>28</v>
      </c>
      <c r="V31" s="10">
        <f>T31+(U31*0.2)-(H31*0.2)-(I31*0.2)-(J31*0.2)</f>
        <v>15.600000000000001</v>
      </c>
      <c r="W31" s="11">
        <v>5</v>
      </c>
      <c r="X31" s="7">
        <v>23</v>
      </c>
      <c r="Y31" s="10">
        <f>W31+(X31*0.1)-(H31*0.1)-(I31*0.1)-(J31*0.1)</f>
        <v>7.3000000000000007</v>
      </c>
      <c r="Z31" s="11">
        <v>10</v>
      </c>
      <c r="AA31" s="7">
        <v>16</v>
      </c>
      <c r="AB31" s="10">
        <f>Z31+(AA31*0.2)-(H31*0.2)-(I31*0.2)-(J31*0.2)</f>
        <v>13.2</v>
      </c>
      <c r="AC31" s="11">
        <v>5</v>
      </c>
      <c r="AD31" s="7">
        <v>24</v>
      </c>
      <c r="AE31" s="10">
        <f>AC31+(AD31*0.1)-(H31*0.1)-(I31*0.1)-(J31*0.1)</f>
        <v>7.4</v>
      </c>
      <c r="AF31" s="11">
        <v>5</v>
      </c>
      <c r="AG31" s="7">
        <v>12</v>
      </c>
      <c r="AH31" s="10">
        <f>AF31+(AG31*0.1)-(H31*0.1)-(I31*0.1)-(J31*0.1)</f>
        <v>6.2</v>
      </c>
      <c r="AI31" s="11">
        <v>15</v>
      </c>
      <c r="AJ31" s="7">
        <v>26</v>
      </c>
      <c r="AK31" s="10">
        <f>AI31+(AJ31*0.3)-(H31*0.3)-(I31*0.3)-(J31*0.3)</f>
        <v>22.8</v>
      </c>
      <c r="AL31" s="11">
        <v>0</v>
      </c>
      <c r="AM31" s="7">
        <v>47</v>
      </c>
      <c r="AN31" s="10">
        <f t="shared" si="0"/>
        <v>47</v>
      </c>
    </row>
    <row r="32" spans="1:40" x14ac:dyDescent="0.25">
      <c r="A32" s="62" t="s">
        <v>224</v>
      </c>
      <c r="B32" s="7"/>
      <c r="C32" s="7"/>
      <c r="D32" s="7"/>
      <c r="E32" s="157" t="s">
        <v>219</v>
      </c>
      <c r="F32" s="157"/>
      <c r="G32" s="159">
        <f>AVERAGE(G28:G31)</f>
        <v>29.75</v>
      </c>
      <c r="H32" s="11"/>
      <c r="I32" s="7"/>
      <c r="J32" s="10"/>
      <c r="K32" s="11"/>
      <c r="L32" s="7"/>
      <c r="M32" s="7"/>
      <c r="N32" s="7"/>
      <c r="O32" s="7"/>
      <c r="P32" s="7"/>
      <c r="Q32" s="7"/>
      <c r="R32" s="10"/>
      <c r="S32" s="152">
        <f>AVERAGE(S28:S31)</f>
        <v>76.675000000000011</v>
      </c>
      <c r="T32" s="126" t="s">
        <v>213</v>
      </c>
      <c r="U32" s="127"/>
      <c r="V32" s="14">
        <f>AVERAGE(V28:V31)</f>
        <v>15.000000000000002</v>
      </c>
      <c r="W32" s="126" t="s">
        <v>214</v>
      </c>
      <c r="X32" s="127"/>
      <c r="Y32" s="14">
        <f>AVERAGE(Y28:Y31)</f>
        <v>7.7250000000000005</v>
      </c>
      <c r="Z32" s="126" t="s">
        <v>215</v>
      </c>
      <c r="AA32" s="127"/>
      <c r="AB32" s="14">
        <f>AVERAGE(AB28:AB31)</f>
        <v>14.55</v>
      </c>
      <c r="AC32" s="126" t="s">
        <v>216</v>
      </c>
      <c r="AD32" s="127"/>
      <c r="AE32" s="14">
        <f>AVERAGE(AE28:AE31)</f>
        <v>7.875</v>
      </c>
      <c r="AF32" s="126" t="s">
        <v>217</v>
      </c>
      <c r="AG32" s="127"/>
      <c r="AH32" s="14">
        <f>AVERAGE(AH28:AH31)</f>
        <v>7.5250000000000004</v>
      </c>
      <c r="AI32" s="126" t="s">
        <v>218</v>
      </c>
      <c r="AJ32" s="127"/>
      <c r="AK32" s="14">
        <f>AVERAGE(AK28:AK31)</f>
        <v>24</v>
      </c>
      <c r="AL32" s="11"/>
      <c r="AM32" s="7"/>
      <c r="AN32" s="10"/>
    </row>
    <row r="33" spans="1:40" x14ac:dyDescent="0.25">
      <c r="A33" s="6" t="s">
        <v>35</v>
      </c>
      <c r="B33" s="7" t="s">
        <v>34</v>
      </c>
      <c r="C33" s="7">
        <v>2024</v>
      </c>
      <c r="D33" s="7">
        <v>1</v>
      </c>
      <c r="E33" s="7" t="s">
        <v>43</v>
      </c>
      <c r="F33" s="7">
        <v>1996</v>
      </c>
      <c r="G33" s="96">
        <f>C33-F33</f>
        <v>28</v>
      </c>
      <c r="H33" s="11"/>
      <c r="I33" s="7"/>
      <c r="J33" s="10"/>
      <c r="K33" s="11"/>
      <c r="L33" s="7"/>
      <c r="M33" s="7"/>
      <c r="N33" s="7"/>
      <c r="O33" s="7"/>
      <c r="P33" s="7"/>
      <c r="Q33" s="7"/>
      <c r="R33" s="10"/>
      <c r="S33" s="151">
        <f>V33+Y33+AB33+AE33+AH33+AK33</f>
        <v>77.2</v>
      </c>
      <c r="T33" s="11">
        <v>10</v>
      </c>
      <c r="U33" s="7">
        <v>28</v>
      </c>
      <c r="V33" s="10">
        <f>T33+(U33*0.2)-(H33*0.2)-(I33*0.2)-(J33*0.2)</f>
        <v>15.600000000000001</v>
      </c>
      <c r="W33" s="11">
        <v>5</v>
      </c>
      <c r="X33" s="7">
        <v>29</v>
      </c>
      <c r="Y33" s="10">
        <f>W33+(X33*0.1)-(H33*0.1)-(I33*0.1)-(J33*0.1)</f>
        <v>7.9</v>
      </c>
      <c r="Z33" s="11">
        <v>10</v>
      </c>
      <c r="AA33" s="7">
        <v>28</v>
      </c>
      <c r="AB33" s="10">
        <f>Z33+(AA33*0.2)-(H33*0.2)-(I33*0.2)-(J33*0.2)</f>
        <v>15.600000000000001</v>
      </c>
      <c r="AC33" s="11">
        <v>5</v>
      </c>
      <c r="AD33" s="7">
        <v>14</v>
      </c>
      <c r="AE33" s="10">
        <f>AC33+(AD33*0.1)-(H33*0.1)-(I33*0.1)-(J33*0.1)</f>
        <v>6.4</v>
      </c>
      <c r="AF33" s="11">
        <v>5</v>
      </c>
      <c r="AG33" s="7">
        <v>30</v>
      </c>
      <c r="AH33" s="10">
        <f>AF33+(AG33*0.1)-(H33*0.1)-(I33*0.1)-(J33*0.1)</f>
        <v>8</v>
      </c>
      <c r="AI33" s="11">
        <v>15</v>
      </c>
      <c r="AJ33" s="7">
        <v>29</v>
      </c>
      <c r="AK33" s="10">
        <f>AI33+(AJ33*0.3)-(H33*0.3)-(I33*0.3)-(J33*0.3)</f>
        <v>23.7</v>
      </c>
      <c r="AL33" s="11">
        <v>0</v>
      </c>
      <c r="AM33" s="7">
        <v>57</v>
      </c>
      <c r="AN33" s="10">
        <f t="shared" si="0"/>
        <v>57</v>
      </c>
    </row>
    <row r="34" spans="1:40" x14ac:dyDescent="0.25">
      <c r="A34" s="6" t="s">
        <v>38</v>
      </c>
      <c r="B34" s="7" t="s">
        <v>34</v>
      </c>
      <c r="C34" s="7">
        <v>2024</v>
      </c>
      <c r="D34" s="7">
        <v>2</v>
      </c>
      <c r="E34" s="7" t="s">
        <v>43</v>
      </c>
      <c r="F34" s="7">
        <v>1996</v>
      </c>
      <c r="G34" s="96">
        <f>C34-F34</f>
        <v>28</v>
      </c>
      <c r="H34" s="11"/>
      <c r="I34" s="7"/>
      <c r="J34" s="10"/>
      <c r="K34" s="11"/>
      <c r="L34" s="7"/>
      <c r="M34" s="7"/>
      <c r="N34" s="7"/>
      <c r="O34" s="7"/>
      <c r="P34" s="7"/>
      <c r="Q34" s="7"/>
      <c r="R34" s="10"/>
      <c r="S34" s="151">
        <f>V34+Y34+AB34+AE34+AH34+AK34</f>
        <v>71.900000000000006</v>
      </c>
      <c r="T34" s="11">
        <v>10</v>
      </c>
      <c r="U34" s="7">
        <v>31</v>
      </c>
      <c r="V34" s="10">
        <f>T34+(U34*0.2)-(H34*0.2)-(I34*0.2)-(J34*0.2)</f>
        <v>16.2</v>
      </c>
      <c r="W34" s="11">
        <v>5</v>
      </c>
      <c r="X34" s="7">
        <v>19</v>
      </c>
      <c r="Y34" s="10">
        <f>W34+(X34*0.1)-(H34*0.1)-(I34*0.1)-(J34*0.1)</f>
        <v>6.9</v>
      </c>
      <c r="Z34" s="11">
        <v>10</v>
      </c>
      <c r="AA34" s="7">
        <v>26</v>
      </c>
      <c r="AB34" s="10">
        <f>Z34+(AA34*0.2)-(H34*0.2)-(I34*0.2)-(J34*0.2)</f>
        <v>15.2</v>
      </c>
      <c r="AC34" s="11">
        <v>5</v>
      </c>
      <c r="AD34" s="7">
        <v>34</v>
      </c>
      <c r="AE34" s="10">
        <f>AC34+(AD34*0.1)-(H34*0.1)-(I34*0.1)-(J34*0.1)</f>
        <v>8.4</v>
      </c>
      <c r="AF34" s="11">
        <v>5</v>
      </c>
      <c r="AG34" s="7">
        <v>28</v>
      </c>
      <c r="AH34" s="10">
        <f>AF34+(AG34*0.1)-(H34*0.1)-(I34*0.1)-(J34*0.1)</f>
        <v>7.8000000000000007</v>
      </c>
      <c r="AI34" s="11">
        <v>15</v>
      </c>
      <c r="AJ34" s="7">
        <v>8</v>
      </c>
      <c r="AK34" s="10">
        <f>AI34+(AJ34*0.3)-(H34*0.3)-(I34*0.3)-(J34*0.3)</f>
        <v>17.399999999999999</v>
      </c>
      <c r="AL34" s="11">
        <v>0</v>
      </c>
      <c r="AM34" s="7">
        <v>57</v>
      </c>
      <c r="AN34" s="10">
        <f t="shared" si="0"/>
        <v>57</v>
      </c>
    </row>
    <row r="35" spans="1:40" x14ac:dyDescent="0.25">
      <c r="A35" s="6" t="s">
        <v>37</v>
      </c>
      <c r="B35" s="7" t="s">
        <v>34</v>
      </c>
      <c r="C35" s="7">
        <v>2024</v>
      </c>
      <c r="D35" s="7">
        <v>3</v>
      </c>
      <c r="E35" s="7" t="s">
        <v>43</v>
      </c>
      <c r="F35" s="7">
        <v>1996</v>
      </c>
      <c r="G35" s="96">
        <f>C35-F35</f>
        <v>28</v>
      </c>
      <c r="H35" s="11"/>
      <c r="I35" s="7"/>
      <c r="J35" s="10"/>
      <c r="K35" s="11"/>
      <c r="L35" s="7"/>
      <c r="M35" s="7"/>
      <c r="N35" s="7"/>
      <c r="O35" s="7"/>
      <c r="P35" s="7"/>
      <c r="Q35" s="7"/>
      <c r="R35" s="10"/>
      <c r="S35" s="151">
        <f>V35+Y35+AB35+AE35+AH35+AK35</f>
        <v>71.7</v>
      </c>
      <c r="T35" s="11">
        <v>10</v>
      </c>
      <c r="U35" s="7">
        <v>24</v>
      </c>
      <c r="V35" s="10">
        <f>T35+(U35*0.2)-(H35*0.2)-(I35*0.2)-(J35*0.2)</f>
        <v>14.8</v>
      </c>
      <c r="W35" s="11">
        <v>5</v>
      </c>
      <c r="X35" s="7">
        <v>29</v>
      </c>
      <c r="Y35" s="10">
        <f>W35+(X35*0.1)-(H35*0.1)-(I35*0.1)-(J35*0.1)</f>
        <v>7.9</v>
      </c>
      <c r="Z35" s="11">
        <v>10</v>
      </c>
      <c r="AA35" s="7">
        <v>15</v>
      </c>
      <c r="AB35" s="10">
        <f>Z35+(AA35*0.2)-(H35*0.2)-(I35*0.2)-(J35*0.2)</f>
        <v>13</v>
      </c>
      <c r="AC35" s="11">
        <v>5</v>
      </c>
      <c r="AD35" s="7">
        <v>16</v>
      </c>
      <c r="AE35" s="10">
        <f>AC35+(AD35*0.1)-(H35*0.1)-(I35*0.1)-(J35*0.1)</f>
        <v>6.6</v>
      </c>
      <c r="AF35" s="11">
        <v>5</v>
      </c>
      <c r="AG35" s="7">
        <v>22</v>
      </c>
      <c r="AH35" s="10">
        <f>AF35+(AG35*0.1)-(H35*0.1)-(I35*0.1)-(J35*0.1)</f>
        <v>7.2</v>
      </c>
      <c r="AI35" s="11">
        <v>15</v>
      </c>
      <c r="AJ35" s="7">
        <v>24</v>
      </c>
      <c r="AK35" s="10">
        <f>AI35+(AJ35*0.3)-(H35*0.3)-(I35*0.3)-(J35*0.3)</f>
        <v>22.2</v>
      </c>
      <c r="AL35" s="11">
        <v>0</v>
      </c>
      <c r="AM35" s="7">
        <v>58</v>
      </c>
      <c r="AN35" s="10">
        <f t="shared" si="0"/>
        <v>58</v>
      </c>
    </row>
    <row r="36" spans="1:40" x14ac:dyDescent="0.25">
      <c r="A36" s="97" t="s">
        <v>36</v>
      </c>
      <c r="B36" s="7" t="s">
        <v>34</v>
      </c>
      <c r="C36" s="7">
        <v>2024</v>
      </c>
      <c r="D36" s="7">
        <v>4</v>
      </c>
      <c r="E36" s="7" t="s">
        <v>43</v>
      </c>
      <c r="F36" s="7">
        <v>1989</v>
      </c>
      <c r="G36" s="96">
        <f>C36-F36</f>
        <v>35</v>
      </c>
      <c r="H36" s="11">
        <v>1</v>
      </c>
      <c r="I36" s="7"/>
      <c r="J36" s="10"/>
      <c r="K36" s="11" t="s">
        <v>105</v>
      </c>
      <c r="L36" s="7" t="s">
        <v>105</v>
      </c>
      <c r="M36" s="7" t="s">
        <v>105</v>
      </c>
      <c r="N36" s="7" t="s">
        <v>105</v>
      </c>
      <c r="O36" s="7"/>
      <c r="P36" s="7"/>
      <c r="Q36" s="7"/>
      <c r="R36" s="10"/>
      <c r="S36" s="151">
        <f>V36+Y36+AB36+AE36+AH36+AK36</f>
        <v>65.899999999999991</v>
      </c>
      <c r="T36" s="11">
        <v>10</v>
      </c>
      <c r="U36" s="7">
        <v>15</v>
      </c>
      <c r="V36" s="10">
        <f>T36+(U36*0.2)-(H36*0.2)-(I36*0.2)-(J36*0.2)</f>
        <v>12.8</v>
      </c>
      <c r="W36" s="11">
        <v>5</v>
      </c>
      <c r="X36" s="7">
        <v>16</v>
      </c>
      <c r="Y36" s="10">
        <f>W36+(X36*0.1)-(H36*0.1)-(I36*0.1)-(J36*0.1)</f>
        <v>6.5</v>
      </c>
      <c r="Z36" s="11">
        <v>10</v>
      </c>
      <c r="AA36" s="7">
        <v>11</v>
      </c>
      <c r="AB36" s="10">
        <f>Z36+(AA36*0.2)-(H36*0.2)-(I36*0.2)-(J36*0.2)</f>
        <v>12</v>
      </c>
      <c r="AC36" s="11">
        <v>5</v>
      </c>
      <c r="AD36" s="7">
        <v>21</v>
      </c>
      <c r="AE36" s="10">
        <f>AC36+(AD36*0.1)-(H36*0.1)-(I36*0.1)-(J36*0.1)</f>
        <v>7</v>
      </c>
      <c r="AF36" s="11">
        <v>5</v>
      </c>
      <c r="AG36" s="7">
        <v>26</v>
      </c>
      <c r="AH36" s="10">
        <f>AF36+(AG36*0.1)-(H36*0.1)-(I36*0.1)-(J36*0.1)</f>
        <v>7.5</v>
      </c>
      <c r="AI36" s="11">
        <v>15</v>
      </c>
      <c r="AJ36" s="7">
        <v>18</v>
      </c>
      <c r="AK36" s="10">
        <f>AI36+(AJ36*0.3)-(H36*0.3)-(I36*0.3)-(J36*0.3)</f>
        <v>20.099999999999998</v>
      </c>
      <c r="AL36" s="11">
        <v>0</v>
      </c>
      <c r="AM36" s="7">
        <v>51</v>
      </c>
      <c r="AN36" s="10">
        <f t="shared" si="0"/>
        <v>51</v>
      </c>
    </row>
    <row r="37" spans="1:40" x14ac:dyDescent="0.25">
      <c r="A37" s="62" t="s">
        <v>225</v>
      </c>
      <c r="B37" s="7"/>
      <c r="C37" s="7"/>
      <c r="D37" s="7"/>
      <c r="E37" s="157" t="s">
        <v>219</v>
      </c>
      <c r="F37" s="157"/>
      <c r="G37" s="159">
        <f>AVERAGE(G33:G36)</f>
        <v>29.75</v>
      </c>
      <c r="H37" s="11"/>
      <c r="I37" s="7"/>
      <c r="J37" s="10"/>
      <c r="K37" s="11"/>
      <c r="L37" s="7"/>
      <c r="M37" s="7"/>
      <c r="N37" s="7"/>
      <c r="O37" s="7"/>
      <c r="P37" s="7"/>
      <c r="Q37" s="7"/>
      <c r="R37" s="10"/>
      <c r="S37" s="152">
        <f>AVERAGE(S33:S36)</f>
        <v>71.674999999999997</v>
      </c>
      <c r="T37" s="126" t="s">
        <v>213</v>
      </c>
      <c r="U37" s="127"/>
      <c r="V37" s="14">
        <f>AVERAGE(V33:V36)</f>
        <v>14.850000000000001</v>
      </c>
      <c r="W37" s="126" t="s">
        <v>214</v>
      </c>
      <c r="X37" s="127"/>
      <c r="Y37" s="14">
        <f>AVERAGE(Y33:Y36)</f>
        <v>7.3000000000000007</v>
      </c>
      <c r="Z37" s="126" t="s">
        <v>215</v>
      </c>
      <c r="AA37" s="127"/>
      <c r="AB37" s="14">
        <f>AVERAGE(AB33:AB36)</f>
        <v>13.95</v>
      </c>
      <c r="AC37" s="126" t="s">
        <v>216</v>
      </c>
      <c r="AD37" s="127"/>
      <c r="AE37" s="14">
        <f>AVERAGE(AE33:AE36)</f>
        <v>7.1</v>
      </c>
      <c r="AF37" s="126" t="s">
        <v>217</v>
      </c>
      <c r="AG37" s="127"/>
      <c r="AH37" s="14">
        <f>AVERAGE(AH33:AH36)</f>
        <v>7.625</v>
      </c>
      <c r="AI37" s="126" t="s">
        <v>218</v>
      </c>
      <c r="AJ37" s="127"/>
      <c r="AK37" s="14">
        <f>AVERAGE(AK33:AK36)</f>
        <v>20.849999999999998</v>
      </c>
      <c r="AL37" s="11"/>
      <c r="AM37" s="7"/>
      <c r="AN37" s="10"/>
    </row>
    <row r="38" spans="1:40" x14ac:dyDescent="0.25">
      <c r="A38" s="97" t="s">
        <v>42</v>
      </c>
      <c r="B38" s="7" t="s">
        <v>34</v>
      </c>
      <c r="C38" s="7">
        <v>2024</v>
      </c>
      <c r="D38" s="7">
        <v>1</v>
      </c>
      <c r="E38" s="7" t="s">
        <v>44</v>
      </c>
      <c r="F38" s="7">
        <v>1985</v>
      </c>
      <c r="G38" s="96">
        <f>C38-F38</f>
        <v>39</v>
      </c>
      <c r="H38" s="11">
        <v>1</v>
      </c>
      <c r="I38" s="7"/>
      <c r="J38" s="10"/>
      <c r="K38" s="11" t="s">
        <v>105</v>
      </c>
      <c r="L38" s="7" t="s">
        <v>105</v>
      </c>
      <c r="M38" s="7" t="s">
        <v>105</v>
      </c>
      <c r="N38" s="7" t="s">
        <v>105</v>
      </c>
      <c r="O38" s="7"/>
      <c r="P38" s="7"/>
      <c r="Q38" s="7"/>
      <c r="R38" s="10"/>
      <c r="S38" s="151">
        <f>V38+Y38+AB38+AE38+AH38+AK38</f>
        <v>76.800000000000011</v>
      </c>
      <c r="T38" s="11">
        <v>10</v>
      </c>
      <c r="U38" s="7">
        <v>27</v>
      </c>
      <c r="V38" s="10">
        <f>T38+(U38*0.2)-(H38*0.2)-(I38*0.2)-(J38*0.2)</f>
        <v>15.200000000000001</v>
      </c>
      <c r="W38" s="11">
        <v>5</v>
      </c>
      <c r="X38" s="7">
        <v>12</v>
      </c>
      <c r="Y38" s="10">
        <f>W38+(X38*0.1)-(H38*0.1)-(I38*0.1)-(J38*0.1)</f>
        <v>6.1000000000000005</v>
      </c>
      <c r="Z38" s="11">
        <v>10</v>
      </c>
      <c r="AA38" s="7">
        <v>25</v>
      </c>
      <c r="AB38" s="10">
        <f>Z38+(AA38*0.2)-(H38*0.2)-(I38*0.2)-(J38*0.2)</f>
        <v>14.8</v>
      </c>
      <c r="AC38" s="11">
        <v>5</v>
      </c>
      <c r="AD38" s="7">
        <v>38</v>
      </c>
      <c r="AE38" s="10">
        <f>AC38+(AD38*0.1)-(H38*0.1)-(I38*0.1)-(J38*0.1)</f>
        <v>8.7000000000000011</v>
      </c>
      <c r="AF38" s="11">
        <v>5</v>
      </c>
      <c r="AG38" s="7">
        <v>28</v>
      </c>
      <c r="AH38" s="10">
        <f>AF38+(AG38*0.1)-(H38*0.1)-(I38*0.1)-(J38*0.1)</f>
        <v>7.7000000000000011</v>
      </c>
      <c r="AI38" s="11">
        <v>15</v>
      </c>
      <c r="AJ38" s="7">
        <v>32</v>
      </c>
      <c r="AK38" s="10">
        <f>AI38+(AJ38*0.3)-(H38*0.3)-(I38*0.3)-(J38*0.3)</f>
        <v>24.3</v>
      </c>
      <c r="AL38" s="11">
        <v>0</v>
      </c>
      <c r="AM38" s="7">
        <v>58</v>
      </c>
      <c r="AN38" s="10">
        <f t="shared" si="0"/>
        <v>58</v>
      </c>
    </row>
    <row r="39" spans="1:40" x14ac:dyDescent="0.25">
      <c r="A39" s="6" t="s">
        <v>40</v>
      </c>
      <c r="B39" s="7" t="s">
        <v>34</v>
      </c>
      <c r="C39" s="7">
        <v>2024</v>
      </c>
      <c r="D39" s="7">
        <v>2</v>
      </c>
      <c r="E39" s="7" t="s">
        <v>44</v>
      </c>
      <c r="F39" s="7">
        <v>1987</v>
      </c>
      <c r="G39" s="96">
        <f>C39-F39</f>
        <v>37</v>
      </c>
      <c r="H39" s="11">
        <v>1</v>
      </c>
      <c r="I39" s="7"/>
      <c r="J39" s="10"/>
      <c r="K39" s="11"/>
      <c r="L39" s="7"/>
      <c r="M39" s="7"/>
      <c r="N39" s="7"/>
      <c r="O39" s="7"/>
      <c r="P39" s="7"/>
      <c r="Q39" s="7"/>
      <c r="R39" s="10"/>
      <c r="S39" s="151">
        <f>V39+Y39+AB39+AE39+AH39+AK39</f>
        <v>76</v>
      </c>
      <c r="T39" s="11">
        <v>10</v>
      </c>
      <c r="U39" s="7">
        <v>27</v>
      </c>
      <c r="V39" s="10">
        <f>T39+(U39*0.2)-(H39*0.2)-(I39*0.2)-(J39*0.2)</f>
        <v>15.200000000000001</v>
      </c>
      <c r="W39" s="11">
        <v>5</v>
      </c>
      <c r="X39" s="7">
        <v>23</v>
      </c>
      <c r="Y39" s="10">
        <f>W39+(X39*0.1)-(H39*0.1)-(I39*0.1)-(J39*0.1)</f>
        <v>7.2000000000000011</v>
      </c>
      <c r="Z39" s="11">
        <v>10</v>
      </c>
      <c r="AA39" s="7">
        <v>22</v>
      </c>
      <c r="AB39" s="10">
        <f>Z39+(AA39*0.2)-(H39*0.2)-(I39*0.2)-(J39*0.2)</f>
        <v>14.200000000000001</v>
      </c>
      <c r="AC39" s="11">
        <v>5</v>
      </c>
      <c r="AD39" s="7">
        <v>35</v>
      </c>
      <c r="AE39" s="10">
        <f>AC39+(AD39*0.1)-(H39*0.1)-(I39*0.1)-(J39*0.1)</f>
        <v>8.4</v>
      </c>
      <c r="AF39" s="11">
        <v>5</v>
      </c>
      <c r="AG39" s="7">
        <v>27</v>
      </c>
      <c r="AH39" s="10">
        <f>AF39+(AG39*0.1)-(H39*0.1)-(I39*0.1)-(J39*0.1)</f>
        <v>7.6000000000000005</v>
      </c>
      <c r="AI39" s="11">
        <v>15</v>
      </c>
      <c r="AJ39" s="7">
        <v>29</v>
      </c>
      <c r="AK39" s="10">
        <f>AI39+(AJ39*0.3)-(H39*0.3)-(I39*0.3)-(J39*0.3)</f>
        <v>23.4</v>
      </c>
      <c r="AL39" s="11">
        <v>0</v>
      </c>
      <c r="AM39" s="7">
        <v>43</v>
      </c>
      <c r="AN39" s="10">
        <f t="shared" si="0"/>
        <v>43</v>
      </c>
    </row>
    <row r="40" spans="1:40" x14ac:dyDescent="0.25">
      <c r="A40" s="6" t="s">
        <v>39</v>
      </c>
      <c r="B40" s="7" t="s">
        <v>34</v>
      </c>
      <c r="C40" s="7">
        <v>2024</v>
      </c>
      <c r="D40" s="7">
        <v>3</v>
      </c>
      <c r="E40" s="7" t="s">
        <v>44</v>
      </c>
      <c r="F40" s="7">
        <v>2002</v>
      </c>
      <c r="G40" s="96">
        <f>C40-F40</f>
        <v>22</v>
      </c>
      <c r="H40" s="11"/>
      <c r="I40" s="7"/>
      <c r="J40" s="10"/>
      <c r="K40" s="11"/>
      <c r="L40" s="7"/>
      <c r="M40" s="7"/>
      <c r="N40" s="7"/>
      <c r="O40" s="7"/>
      <c r="P40" s="7"/>
      <c r="Q40" s="7"/>
      <c r="R40" s="10"/>
      <c r="S40" s="151">
        <f>V40+Y40+AB40+AE40+AH40+AK40</f>
        <v>75.400000000000006</v>
      </c>
      <c r="T40" s="11">
        <v>10</v>
      </c>
      <c r="U40" s="7">
        <v>7</v>
      </c>
      <c r="V40" s="10">
        <f>T40+(U40*0.2)-(H40*0.2)-(I40*0.2)-(J40*0.2)</f>
        <v>11.4</v>
      </c>
      <c r="W40" s="11">
        <v>5</v>
      </c>
      <c r="X40" s="7">
        <v>22</v>
      </c>
      <c r="Y40" s="10">
        <f>W40+(X40*0.1)-(H40*0.1)-(I40*0.1)-(J40*0.1)</f>
        <v>7.2</v>
      </c>
      <c r="Z40" s="11">
        <v>10</v>
      </c>
      <c r="AA40" s="7">
        <v>24</v>
      </c>
      <c r="AB40" s="10">
        <f>Z40+(AA40*0.2)-(H40*0.2)-(I40*0.2)-(J40*0.2)</f>
        <v>14.8</v>
      </c>
      <c r="AC40" s="11">
        <v>5</v>
      </c>
      <c r="AD40" s="7">
        <v>22</v>
      </c>
      <c r="AE40" s="10">
        <f>AC40+(AD40*0.1)-(H40*0.1)-(I40*0.1)-(J40*0.1)</f>
        <v>7.2</v>
      </c>
      <c r="AF40" s="11">
        <v>5</v>
      </c>
      <c r="AG40" s="7">
        <v>19</v>
      </c>
      <c r="AH40" s="10">
        <f>AF40+(AG40*0.1)-(H40*0.1)-(I40*0.1)-(J40*0.1)</f>
        <v>6.9</v>
      </c>
      <c r="AI40" s="11">
        <v>15</v>
      </c>
      <c r="AJ40" s="7">
        <v>43</v>
      </c>
      <c r="AK40" s="10">
        <f>AI40+(AJ40*0.3)-(H40*0.3)-(I40*0.3)-(J40*0.3)</f>
        <v>27.9</v>
      </c>
      <c r="AL40" s="11">
        <v>0</v>
      </c>
      <c r="AM40" s="7">
        <v>50</v>
      </c>
      <c r="AN40" s="10">
        <f t="shared" si="0"/>
        <v>50</v>
      </c>
    </row>
    <row r="41" spans="1:40" x14ac:dyDescent="0.25">
      <c r="A41" s="6" t="s">
        <v>41</v>
      </c>
      <c r="B41" s="7" t="s">
        <v>34</v>
      </c>
      <c r="C41" s="7">
        <v>2024</v>
      </c>
      <c r="D41" s="7">
        <v>4</v>
      </c>
      <c r="E41" s="7" t="s">
        <v>44</v>
      </c>
      <c r="F41" s="7">
        <v>1997</v>
      </c>
      <c r="G41" s="96">
        <f>C41-F41</f>
        <v>27</v>
      </c>
      <c r="H41" s="11"/>
      <c r="I41" s="7"/>
      <c r="J41" s="10"/>
      <c r="K41" s="11"/>
      <c r="L41" s="7"/>
      <c r="M41" s="7"/>
      <c r="N41" s="7"/>
      <c r="O41" s="7"/>
      <c r="P41" s="7"/>
      <c r="Q41" s="7"/>
      <c r="R41" s="10"/>
      <c r="S41" s="151">
        <f>V41+Y41+AB41+AE41+AH41+AK41</f>
        <v>73.900000000000006</v>
      </c>
      <c r="T41" s="11">
        <v>10</v>
      </c>
      <c r="U41" s="7">
        <v>28</v>
      </c>
      <c r="V41" s="10">
        <f>T41+(U41*0.2)-(H41*0.2)-(I41*0.2)-(J41*0.2)</f>
        <v>15.600000000000001</v>
      </c>
      <c r="W41" s="11">
        <v>5</v>
      </c>
      <c r="X41" s="7">
        <v>12</v>
      </c>
      <c r="Y41" s="10">
        <f>W41+(X41*0.1)-(H41*0.1)-(I41*0.1)-(J41*0.1)</f>
        <v>6.2</v>
      </c>
      <c r="Z41" s="11">
        <v>10</v>
      </c>
      <c r="AA41" s="7">
        <v>17</v>
      </c>
      <c r="AB41" s="10">
        <f>Z41+(AA41*0.2)-(H41*0.2)-(I41*0.2)-(J41*0.2)</f>
        <v>13.4</v>
      </c>
      <c r="AC41" s="11">
        <v>5</v>
      </c>
      <c r="AD41" s="7">
        <v>22</v>
      </c>
      <c r="AE41" s="10">
        <f>AC41+(AD41*0.1)-(H41*0.1)-(I41*0.1)-(J41*0.1)</f>
        <v>7.2</v>
      </c>
      <c r="AF41" s="11">
        <v>5</v>
      </c>
      <c r="AG41" s="7">
        <v>28</v>
      </c>
      <c r="AH41" s="10">
        <f>AF41+(AG41*0.1)-(H41*0.1)-(I41*0.1)-(J41*0.1)</f>
        <v>7.8000000000000007</v>
      </c>
      <c r="AI41" s="11">
        <v>15</v>
      </c>
      <c r="AJ41" s="7">
        <v>29</v>
      </c>
      <c r="AK41" s="10">
        <f>AI41+(AJ41*0.3)-(H41*0.3)-(I41*0.3)-(J41*0.3)</f>
        <v>23.7</v>
      </c>
      <c r="AL41" s="11">
        <v>0</v>
      </c>
      <c r="AM41" s="7">
        <v>55</v>
      </c>
      <c r="AN41" s="10">
        <f t="shared" si="0"/>
        <v>55</v>
      </c>
    </row>
    <row r="42" spans="1:40" x14ac:dyDescent="0.25">
      <c r="A42" s="62" t="s">
        <v>226</v>
      </c>
      <c r="B42" s="7"/>
      <c r="C42" s="7"/>
      <c r="D42" s="7"/>
      <c r="E42" s="157" t="s">
        <v>219</v>
      </c>
      <c r="F42" s="157"/>
      <c r="G42" s="159">
        <f>AVERAGE(G38:G41)</f>
        <v>31.25</v>
      </c>
      <c r="H42" s="11"/>
      <c r="I42" s="7"/>
      <c r="J42" s="10"/>
      <c r="K42" s="11"/>
      <c r="L42" s="7"/>
      <c r="M42" s="7"/>
      <c r="N42" s="7"/>
      <c r="O42" s="7"/>
      <c r="P42" s="7"/>
      <c r="Q42" s="7"/>
      <c r="R42" s="10"/>
      <c r="S42" s="152">
        <f>AVERAGE(S38:S41)</f>
        <v>75.525000000000006</v>
      </c>
      <c r="T42" s="126" t="s">
        <v>213</v>
      </c>
      <c r="U42" s="127"/>
      <c r="V42" s="14">
        <f>AVERAGE(V38:V41)</f>
        <v>14.350000000000001</v>
      </c>
      <c r="W42" s="126" t="s">
        <v>214</v>
      </c>
      <c r="X42" s="127"/>
      <c r="Y42" s="14">
        <f>AVERAGE(Y38:Y41)</f>
        <v>6.6749999999999998</v>
      </c>
      <c r="Z42" s="126" t="s">
        <v>215</v>
      </c>
      <c r="AA42" s="127"/>
      <c r="AB42" s="14">
        <f>AVERAGE(AB38:AB41)</f>
        <v>14.299999999999999</v>
      </c>
      <c r="AC42" s="126" t="s">
        <v>216</v>
      </c>
      <c r="AD42" s="127"/>
      <c r="AE42" s="14">
        <f>AVERAGE(AE38:AE41)</f>
        <v>7.875</v>
      </c>
      <c r="AF42" s="126" t="s">
        <v>217</v>
      </c>
      <c r="AG42" s="127"/>
      <c r="AH42" s="14">
        <f>AVERAGE(AH38:AH41)</f>
        <v>7.5000000000000009</v>
      </c>
      <c r="AI42" s="126" t="s">
        <v>218</v>
      </c>
      <c r="AJ42" s="127"/>
      <c r="AK42" s="14">
        <f>AVERAGE(AK38:AK41)</f>
        <v>24.824999999999999</v>
      </c>
      <c r="AL42" s="11"/>
      <c r="AM42" s="7"/>
      <c r="AN42" s="10"/>
    </row>
    <row r="43" spans="1:40" x14ac:dyDescent="0.25">
      <c r="A43" s="6" t="s">
        <v>46</v>
      </c>
      <c r="B43" s="7" t="s">
        <v>75</v>
      </c>
      <c r="C43" s="7">
        <v>2024</v>
      </c>
      <c r="D43" s="7">
        <v>1</v>
      </c>
      <c r="E43" s="7" t="s">
        <v>52</v>
      </c>
      <c r="F43" s="7">
        <v>1993</v>
      </c>
      <c r="G43" s="96">
        <f>C43-F43</f>
        <v>31</v>
      </c>
      <c r="H43" s="11">
        <v>1</v>
      </c>
      <c r="I43" s="7"/>
      <c r="J43" s="10"/>
      <c r="K43" s="11"/>
      <c r="L43" s="7"/>
      <c r="M43" s="7"/>
      <c r="N43" s="7"/>
      <c r="O43" s="7"/>
      <c r="P43" s="7"/>
      <c r="Q43" s="7"/>
      <c r="R43" s="10"/>
      <c r="S43" s="151">
        <f>V43+Y43+AB43+AE43+AH43+AK43</f>
        <v>78.699999999999989</v>
      </c>
      <c r="T43" s="11">
        <v>10</v>
      </c>
      <c r="U43" s="7">
        <v>36</v>
      </c>
      <c r="V43" s="10">
        <f>T43+(U43*0.2)-(H43*0.2)-(I43*0.2)-(J43*0.2)</f>
        <v>17</v>
      </c>
      <c r="W43" s="11">
        <v>5</v>
      </c>
      <c r="X43" s="7">
        <v>29</v>
      </c>
      <c r="Y43" s="10">
        <f>W43+(X43*0.1)-(H43*0.1)-(I43*0.1)-(J43*0.1)</f>
        <v>7.8000000000000007</v>
      </c>
      <c r="Z43" s="11">
        <v>10</v>
      </c>
      <c r="AA43" s="7">
        <v>42</v>
      </c>
      <c r="AB43" s="10">
        <f>Z43+(AA43*0.2)-(H43*0.2)-(I43*0.2)-(J43*0.2)</f>
        <v>18.2</v>
      </c>
      <c r="AC43" s="11">
        <v>5</v>
      </c>
      <c r="AD43" s="7">
        <v>29</v>
      </c>
      <c r="AE43" s="10">
        <f>AC43+(AD43*0.1)-(H43*0.1)-(I43*0.1)-(J43*0.1)</f>
        <v>7.8000000000000007</v>
      </c>
      <c r="AF43" s="11">
        <v>5</v>
      </c>
      <c r="AG43" s="7">
        <v>20</v>
      </c>
      <c r="AH43" s="10">
        <f>AF43+(AG43*0.1)-(H43*0.1)-(I43*0.1)-(J43*0.1)</f>
        <v>6.9</v>
      </c>
      <c r="AI43" s="11">
        <v>15</v>
      </c>
      <c r="AJ43" s="7">
        <v>21</v>
      </c>
      <c r="AK43" s="10">
        <f>AI43+(AJ43*0.3)-(H43*0.3)-(I43*0.3)-(J43*0.3)</f>
        <v>21</v>
      </c>
      <c r="AL43" s="11">
        <v>0</v>
      </c>
      <c r="AM43" s="7">
        <v>51</v>
      </c>
      <c r="AN43" s="10">
        <f t="shared" si="0"/>
        <v>51</v>
      </c>
    </row>
    <row r="44" spans="1:40" x14ac:dyDescent="0.25">
      <c r="A44" s="97" t="s">
        <v>47</v>
      </c>
      <c r="B44" s="7" t="s">
        <v>75</v>
      </c>
      <c r="C44" s="7">
        <v>2024</v>
      </c>
      <c r="D44" s="7">
        <v>2</v>
      </c>
      <c r="E44" s="7" t="s">
        <v>52</v>
      </c>
      <c r="F44" s="7">
        <v>1977</v>
      </c>
      <c r="G44" s="96">
        <f>C44-F44</f>
        <v>47</v>
      </c>
      <c r="H44" s="11">
        <v>1</v>
      </c>
      <c r="I44" s="7">
        <v>2</v>
      </c>
      <c r="J44" s="10"/>
      <c r="K44" s="11" t="s">
        <v>105</v>
      </c>
      <c r="L44" s="7" t="s">
        <v>105</v>
      </c>
      <c r="M44" s="7" t="s">
        <v>105</v>
      </c>
      <c r="N44" s="7" t="s">
        <v>105</v>
      </c>
      <c r="O44" s="7"/>
      <c r="P44" s="7"/>
      <c r="Q44" s="7"/>
      <c r="R44" s="10"/>
      <c r="S44" s="151">
        <f>V44+Y44+AB44+AE44+AH44+AK44</f>
        <v>71.400000000000006</v>
      </c>
      <c r="T44" s="11">
        <v>10</v>
      </c>
      <c r="U44" s="7">
        <v>38</v>
      </c>
      <c r="V44" s="10">
        <f>T44+(U44*0.2)-(H44*0.2)-(I44*0.2)-(J44*0.2)</f>
        <v>17.000000000000004</v>
      </c>
      <c r="W44" s="11">
        <v>5</v>
      </c>
      <c r="X44" s="7">
        <v>7</v>
      </c>
      <c r="Y44" s="10">
        <f>W44+(X44*0.1)-(H44*0.1)-(I44*0.1)-(J44*0.1)</f>
        <v>5.4</v>
      </c>
      <c r="Z44" s="11">
        <v>10</v>
      </c>
      <c r="AA44" s="7">
        <v>28</v>
      </c>
      <c r="AB44" s="10">
        <f>Z44+(AA44*0.2)-(H44*0.2)-(I44*0.2)-(J44*0.2)</f>
        <v>15.000000000000002</v>
      </c>
      <c r="AC44" s="11">
        <v>5</v>
      </c>
      <c r="AD44" s="7">
        <v>16</v>
      </c>
      <c r="AE44" s="10">
        <f>AC44+(AD44*0.1)-(H44*0.1)-(I44*0.1)-(J44*0.1)</f>
        <v>6.3</v>
      </c>
      <c r="AF44" s="11">
        <v>5</v>
      </c>
      <c r="AG44" s="7">
        <v>23</v>
      </c>
      <c r="AH44" s="10">
        <f>AF44+(AG44*0.1)-(H44*0.1)-(I44*0.1)-(J44*0.1)</f>
        <v>7.0000000000000009</v>
      </c>
      <c r="AI44" s="11">
        <v>15</v>
      </c>
      <c r="AJ44" s="7">
        <v>22</v>
      </c>
      <c r="AK44" s="10">
        <f>AI44+(AJ44*0.3)-(H44*0.3)-(I44*0.3)-(J44*0.3)</f>
        <v>20.7</v>
      </c>
      <c r="AL44" s="11">
        <v>0</v>
      </c>
      <c r="AM44" s="7">
        <v>49</v>
      </c>
      <c r="AN44" s="10">
        <f t="shared" si="0"/>
        <v>49</v>
      </c>
    </row>
    <row r="45" spans="1:40" x14ac:dyDescent="0.25">
      <c r="A45" s="6" t="s">
        <v>48</v>
      </c>
      <c r="B45" s="7" t="s">
        <v>75</v>
      </c>
      <c r="C45" s="7">
        <v>2024</v>
      </c>
      <c r="D45" s="7">
        <v>3</v>
      </c>
      <c r="E45" s="7" t="s">
        <v>52</v>
      </c>
      <c r="F45" s="7">
        <v>1979</v>
      </c>
      <c r="G45" s="96">
        <f>C45-F45</f>
        <v>45</v>
      </c>
      <c r="H45" s="11">
        <v>1</v>
      </c>
      <c r="I45" s="7">
        <v>2</v>
      </c>
      <c r="J45" s="10"/>
      <c r="K45" s="11"/>
      <c r="L45" s="7"/>
      <c r="M45" s="7"/>
      <c r="N45" s="7"/>
      <c r="O45" s="7"/>
      <c r="P45" s="7"/>
      <c r="Q45" s="7"/>
      <c r="R45" s="10"/>
      <c r="S45" s="151">
        <f>V45+Y45+AB45+AE45+AH45+AK45</f>
        <v>69.199999999999989</v>
      </c>
      <c r="T45" s="11">
        <v>10</v>
      </c>
      <c r="U45" s="7">
        <v>29</v>
      </c>
      <c r="V45" s="10">
        <f>T45+(U45*0.2)-(H45*0.2)-(I45*0.2)-(J45*0.2)</f>
        <v>15.200000000000001</v>
      </c>
      <c r="W45" s="11">
        <v>5</v>
      </c>
      <c r="X45" s="7">
        <v>28</v>
      </c>
      <c r="Y45" s="10">
        <f>W45+(X45*0.1)-(H45*0.1)-(I45*0.1)-(J45*0.1)</f>
        <v>7.5000000000000009</v>
      </c>
      <c r="Z45" s="11">
        <v>10</v>
      </c>
      <c r="AA45" s="7">
        <v>17</v>
      </c>
      <c r="AB45" s="10">
        <f>Z45+(AA45*0.2)-(H45*0.2)-(I45*0.2)-(J45*0.2)</f>
        <v>12.8</v>
      </c>
      <c r="AC45" s="11">
        <v>5</v>
      </c>
      <c r="AD45" s="7">
        <v>21</v>
      </c>
      <c r="AE45" s="10">
        <f>AC45+(AD45*0.1)-(H45*0.1)-(I45*0.1)-(J45*0.1)</f>
        <v>6.8</v>
      </c>
      <c r="AF45" s="11">
        <v>5</v>
      </c>
      <c r="AG45" s="7">
        <v>24</v>
      </c>
      <c r="AH45" s="10">
        <f>AF45+(AG45*0.1)-(H45*0.1)-(I45*0.1)-(J45*0.1)</f>
        <v>7.1000000000000005</v>
      </c>
      <c r="AI45" s="11">
        <v>15</v>
      </c>
      <c r="AJ45" s="7">
        <v>19</v>
      </c>
      <c r="AK45" s="10">
        <f>AI45+(AJ45*0.3)-(H45*0.3)-(I45*0.3)-(J45*0.3)</f>
        <v>19.799999999999997</v>
      </c>
      <c r="AL45" s="11">
        <v>0</v>
      </c>
      <c r="AM45" s="7">
        <v>45</v>
      </c>
      <c r="AN45" s="10">
        <f t="shared" si="0"/>
        <v>45</v>
      </c>
    </row>
    <row r="46" spans="1:40" x14ac:dyDescent="0.25">
      <c r="A46" s="6" t="s">
        <v>63</v>
      </c>
      <c r="B46" s="7" t="s">
        <v>75</v>
      </c>
      <c r="C46" s="7">
        <v>2024</v>
      </c>
      <c r="D46" s="7">
        <v>4</v>
      </c>
      <c r="E46" s="7" t="s">
        <v>52</v>
      </c>
      <c r="F46" s="7">
        <v>1978</v>
      </c>
      <c r="G46" s="96">
        <f>C46-F46</f>
        <v>46</v>
      </c>
      <c r="H46" s="11">
        <v>1</v>
      </c>
      <c r="I46" s="7">
        <v>2</v>
      </c>
      <c r="J46" s="10"/>
      <c r="K46" s="11"/>
      <c r="L46" s="7"/>
      <c r="M46" s="7"/>
      <c r="N46" s="7"/>
      <c r="O46" s="7"/>
      <c r="P46" s="7"/>
      <c r="Q46" s="7"/>
      <c r="R46" s="10"/>
      <c r="S46" s="151">
        <f>V46+Y46+AB46+AE46+AH46+AK46</f>
        <v>68.899999999999991</v>
      </c>
      <c r="T46" s="11">
        <v>10</v>
      </c>
      <c r="U46" s="7">
        <v>30</v>
      </c>
      <c r="V46" s="10">
        <f>T46+(U46*0.2)-(H46*0.2)-(I46*0.2)-(J46*0.2)</f>
        <v>15.4</v>
      </c>
      <c r="W46" s="11">
        <v>5</v>
      </c>
      <c r="X46" s="7">
        <v>13</v>
      </c>
      <c r="Y46" s="10">
        <f>W46+(X46*0.1)-(H46*0.1)-(I46*0.1)-(J46*0.1)</f>
        <v>6</v>
      </c>
      <c r="Z46" s="11">
        <v>10</v>
      </c>
      <c r="AA46" s="7">
        <v>28</v>
      </c>
      <c r="AB46" s="10">
        <f>Z46+(AA46*0.2)-(H46*0.2)-(I46*0.2)-(J46*0.2)</f>
        <v>15.000000000000002</v>
      </c>
      <c r="AC46" s="11">
        <v>5</v>
      </c>
      <c r="AD46" s="7">
        <v>27</v>
      </c>
      <c r="AE46" s="10">
        <f>AC46+(AD46*0.1)-(H46*0.1)-(I46*0.1)-(J46*0.1)</f>
        <v>7.4</v>
      </c>
      <c r="AF46" s="11">
        <v>5</v>
      </c>
      <c r="AG46" s="7">
        <v>18</v>
      </c>
      <c r="AH46" s="10">
        <f>AF46+(AG46*0.1)-(H46*0.1)-(I46*0.1)-(J46*0.1)</f>
        <v>6.5</v>
      </c>
      <c r="AI46" s="11">
        <v>15</v>
      </c>
      <c r="AJ46" s="7">
        <v>15</v>
      </c>
      <c r="AK46" s="10">
        <f>AI46+(AJ46*0.3)-(H46*0.3)-(I46*0.3)-(J46*0.3)</f>
        <v>18.599999999999998</v>
      </c>
      <c r="AL46" s="11">
        <v>0</v>
      </c>
      <c r="AM46" s="7">
        <v>58</v>
      </c>
      <c r="AN46" s="10">
        <f t="shared" si="0"/>
        <v>58</v>
      </c>
    </row>
    <row r="47" spans="1:40" x14ac:dyDescent="0.25">
      <c r="A47" s="62" t="s">
        <v>227</v>
      </c>
      <c r="B47" s="7"/>
      <c r="C47" s="7"/>
      <c r="D47" s="7"/>
      <c r="E47" s="157" t="s">
        <v>219</v>
      </c>
      <c r="F47" s="157"/>
      <c r="G47" s="159">
        <f>AVERAGE(G43:G46)</f>
        <v>42.25</v>
      </c>
      <c r="H47" s="11"/>
      <c r="I47" s="7"/>
      <c r="J47" s="10"/>
      <c r="K47" s="11"/>
      <c r="L47" s="7"/>
      <c r="M47" s="7"/>
      <c r="N47" s="7"/>
      <c r="O47" s="7"/>
      <c r="P47" s="7"/>
      <c r="Q47" s="7"/>
      <c r="R47" s="10"/>
      <c r="S47" s="152">
        <f>AVERAGE(S43:S46)</f>
        <v>72.05</v>
      </c>
      <c r="T47" s="126" t="s">
        <v>213</v>
      </c>
      <c r="U47" s="127"/>
      <c r="V47" s="14">
        <f>AVERAGE(V43:V46)</f>
        <v>16.150000000000002</v>
      </c>
      <c r="W47" s="126" t="s">
        <v>214</v>
      </c>
      <c r="X47" s="127"/>
      <c r="Y47" s="14">
        <f>AVERAGE(Y43:Y46)</f>
        <v>6.6750000000000007</v>
      </c>
      <c r="Z47" s="126" t="s">
        <v>215</v>
      </c>
      <c r="AA47" s="127"/>
      <c r="AB47" s="14">
        <f>AVERAGE(AB43:AB46)</f>
        <v>15.25</v>
      </c>
      <c r="AC47" s="126" t="s">
        <v>216</v>
      </c>
      <c r="AD47" s="127"/>
      <c r="AE47" s="14">
        <f>AVERAGE(AE43:AE46)</f>
        <v>7.0750000000000011</v>
      </c>
      <c r="AF47" s="126" t="s">
        <v>217</v>
      </c>
      <c r="AG47" s="127"/>
      <c r="AH47" s="14">
        <f>AVERAGE(AH43:AH46)</f>
        <v>6.8750000000000009</v>
      </c>
      <c r="AI47" s="126" t="s">
        <v>218</v>
      </c>
      <c r="AJ47" s="127"/>
      <c r="AK47" s="14">
        <f>AVERAGE(AK43:AK46)</f>
        <v>20.024999999999999</v>
      </c>
      <c r="AL47" s="11"/>
      <c r="AM47" s="7"/>
      <c r="AN47" s="10"/>
    </row>
    <row r="48" spans="1:40" x14ac:dyDescent="0.25">
      <c r="A48" s="97" t="s">
        <v>71</v>
      </c>
      <c r="B48" s="7" t="s">
        <v>75</v>
      </c>
      <c r="C48" s="7">
        <v>2024</v>
      </c>
      <c r="D48" s="7">
        <v>1</v>
      </c>
      <c r="E48" s="7" t="s">
        <v>53</v>
      </c>
      <c r="F48" s="7">
        <v>1970</v>
      </c>
      <c r="G48" s="96">
        <f>C48-F48</f>
        <v>54</v>
      </c>
      <c r="H48" s="11">
        <v>1</v>
      </c>
      <c r="I48" s="7">
        <v>2</v>
      </c>
      <c r="J48" s="10">
        <v>3</v>
      </c>
      <c r="K48" s="11" t="s">
        <v>105</v>
      </c>
      <c r="L48" s="7" t="s">
        <v>105</v>
      </c>
      <c r="M48" s="7" t="s">
        <v>105</v>
      </c>
      <c r="N48" s="7" t="s">
        <v>105</v>
      </c>
      <c r="O48" s="7"/>
      <c r="P48" s="7"/>
      <c r="Q48" s="7"/>
      <c r="R48" s="10"/>
      <c r="S48" s="151">
        <f>V48+Y48+AB48+AE48+AH48+AK48</f>
        <v>70.400000000000006</v>
      </c>
      <c r="T48" s="11">
        <v>10</v>
      </c>
      <c r="U48" s="7">
        <v>35</v>
      </c>
      <c r="V48" s="10">
        <f>T48+(U48*0.2)-(H48*0.2)-(I48*0.2)-(J48*0.2)</f>
        <v>15.800000000000002</v>
      </c>
      <c r="W48" s="11">
        <v>5</v>
      </c>
      <c r="X48" s="7">
        <v>15</v>
      </c>
      <c r="Y48" s="10">
        <f>W48+(X48*0.1)-(H48*0.1)-(I48*0.1)-(J48*0.1)</f>
        <v>5.9</v>
      </c>
      <c r="Z48" s="11">
        <v>10</v>
      </c>
      <c r="AA48" s="7">
        <v>24</v>
      </c>
      <c r="AB48" s="10">
        <f>Z48+(AA48*0.2)-(H48*0.2)-(I48*0.2)-(J48*0.2)</f>
        <v>13.600000000000001</v>
      </c>
      <c r="AC48" s="11">
        <v>5</v>
      </c>
      <c r="AD48" s="7">
        <v>13</v>
      </c>
      <c r="AE48" s="10">
        <f>AC48+(AD48*0.1)-(H48*0.1)-(I48*0.1)-(J48*0.1)</f>
        <v>5.7</v>
      </c>
      <c r="AF48" s="11">
        <v>5</v>
      </c>
      <c r="AG48" s="7">
        <v>25</v>
      </c>
      <c r="AH48" s="10">
        <f>AF48+(AG48*0.1)-(H48*0.1)-(I48*0.1)-(J48*0.1)</f>
        <v>6.9</v>
      </c>
      <c r="AI48" s="11">
        <v>15</v>
      </c>
      <c r="AJ48" s="7">
        <v>31</v>
      </c>
      <c r="AK48" s="10">
        <f>AI48+(AJ48*0.3)-(H48*0.3)-(I48*0.3)-(J48*0.3)</f>
        <v>22.499999999999996</v>
      </c>
      <c r="AL48" s="11">
        <v>0</v>
      </c>
      <c r="AM48" s="7">
        <v>55</v>
      </c>
      <c r="AN48" s="10">
        <f t="shared" si="0"/>
        <v>55</v>
      </c>
    </row>
    <row r="49" spans="1:40" x14ac:dyDescent="0.25">
      <c r="A49" s="6" t="s">
        <v>50</v>
      </c>
      <c r="B49" s="7" t="s">
        <v>75</v>
      </c>
      <c r="C49" s="7">
        <v>2024</v>
      </c>
      <c r="D49" s="7">
        <v>2</v>
      </c>
      <c r="E49" s="7" t="s">
        <v>53</v>
      </c>
      <c r="F49" s="7">
        <v>1976</v>
      </c>
      <c r="G49" s="96">
        <f>C49-F49</f>
        <v>48</v>
      </c>
      <c r="H49" s="11">
        <v>1</v>
      </c>
      <c r="I49" s="7">
        <v>2</v>
      </c>
      <c r="J49" s="10"/>
      <c r="K49" s="11"/>
      <c r="L49" s="7"/>
      <c r="M49" s="7"/>
      <c r="N49" s="7"/>
      <c r="O49" s="7"/>
      <c r="P49" s="7"/>
      <c r="Q49" s="7"/>
      <c r="R49" s="10"/>
      <c r="S49" s="151">
        <f>V49+Y49+AB49+AE49+AH49+AK49</f>
        <v>70</v>
      </c>
      <c r="T49" s="11">
        <v>10</v>
      </c>
      <c r="U49" s="7">
        <v>35</v>
      </c>
      <c r="V49" s="10">
        <f>T49+(U49*0.2)-(H49*0.2)-(I49*0.2)-(J49*0.2)</f>
        <v>16.400000000000002</v>
      </c>
      <c r="W49" s="11">
        <v>5</v>
      </c>
      <c r="X49" s="7">
        <v>11</v>
      </c>
      <c r="Y49" s="10">
        <f>W49+(X49*0.1)-(H49*0.1)-(I49*0.1)-(J49*0.1)</f>
        <v>5.8</v>
      </c>
      <c r="Z49" s="11">
        <v>10</v>
      </c>
      <c r="AA49" s="7">
        <v>31</v>
      </c>
      <c r="AB49" s="10">
        <f>Z49+(AA49*0.2)-(H49*0.2)-(I49*0.2)-(J49*0.2)</f>
        <v>15.6</v>
      </c>
      <c r="AC49" s="11">
        <v>5</v>
      </c>
      <c r="AD49" s="7">
        <v>12</v>
      </c>
      <c r="AE49" s="10">
        <f>AC49+(AD49*0.1)-(H49*0.1)-(I49*0.1)-(J49*0.1)</f>
        <v>5.9</v>
      </c>
      <c r="AF49" s="11">
        <v>5</v>
      </c>
      <c r="AG49" s="7">
        <v>21</v>
      </c>
      <c r="AH49" s="10">
        <f>AF49+(AG49*0.1)-(H49*0.1)-(I49*0.1)-(J49*0.1)</f>
        <v>6.8</v>
      </c>
      <c r="AI49" s="11">
        <v>15</v>
      </c>
      <c r="AJ49" s="7">
        <v>18</v>
      </c>
      <c r="AK49" s="10">
        <f>AI49+(AJ49*0.3)-(H49*0.3)-(I49*0.3)-(J49*0.3)</f>
        <v>19.499999999999996</v>
      </c>
      <c r="AL49" s="11">
        <v>0</v>
      </c>
      <c r="AM49" s="7">
        <v>45</v>
      </c>
      <c r="AN49" s="10">
        <f t="shared" si="0"/>
        <v>45</v>
      </c>
    </row>
    <row r="50" spans="1:40" x14ac:dyDescent="0.25">
      <c r="A50" s="6" t="s">
        <v>49</v>
      </c>
      <c r="B50" s="7" t="s">
        <v>75</v>
      </c>
      <c r="C50" s="7">
        <v>2024</v>
      </c>
      <c r="D50" s="7">
        <v>3</v>
      </c>
      <c r="E50" s="7" t="s">
        <v>53</v>
      </c>
      <c r="F50" s="7">
        <v>1973</v>
      </c>
      <c r="G50" s="96">
        <f>C50-F50</f>
        <v>51</v>
      </c>
      <c r="H50" s="11">
        <v>1</v>
      </c>
      <c r="I50" s="7">
        <v>2</v>
      </c>
      <c r="J50" s="10">
        <v>3</v>
      </c>
      <c r="K50" s="11"/>
      <c r="L50" s="7"/>
      <c r="M50" s="7"/>
      <c r="N50" s="7"/>
      <c r="O50" s="7"/>
      <c r="P50" s="7"/>
      <c r="Q50" s="7"/>
      <c r="R50" s="10"/>
      <c r="S50" s="151">
        <f>V50+Y50+AB50+AE50+AH50+AK50</f>
        <v>67.8</v>
      </c>
      <c r="T50" s="11">
        <v>10</v>
      </c>
      <c r="U50" s="7">
        <v>24</v>
      </c>
      <c r="V50" s="10">
        <f>T50+(U50*0.2)-(H50*0.2)-(I50*0.2)-(J50*0.2)</f>
        <v>13.600000000000001</v>
      </c>
      <c r="W50" s="11">
        <v>5</v>
      </c>
      <c r="X50" s="7">
        <v>31</v>
      </c>
      <c r="Y50" s="10">
        <f>W50+(X50*0.1)-(H50*0.1)-(I50*0.1)-(J50*0.1)</f>
        <v>7.5</v>
      </c>
      <c r="Z50" s="11">
        <v>10</v>
      </c>
      <c r="AA50" s="7">
        <v>19</v>
      </c>
      <c r="AB50" s="10">
        <f>Z50+(AA50*0.2)-(H50*0.2)-(I50*0.2)-(J50*0.2)</f>
        <v>12.600000000000001</v>
      </c>
      <c r="AC50" s="11">
        <v>5</v>
      </c>
      <c r="AD50" s="7">
        <v>31</v>
      </c>
      <c r="AE50" s="10">
        <f>AC50+(AD50*0.1)-(H50*0.1)-(I50*0.1)-(J50*0.1)</f>
        <v>7.5</v>
      </c>
      <c r="AF50" s="11">
        <v>5</v>
      </c>
      <c r="AG50" s="7">
        <v>15</v>
      </c>
      <c r="AH50" s="10">
        <f>AF50+(AG50*0.1)-(H50*0.1)-(I50*0.1)-(J50*0.1)</f>
        <v>5.9</v>
      </c>
      <c r="AI50" s="11">
        <v>15</v>
      </c>
      <c r="AJ50" s="7">
        <v>25</v>
      </c>
      <c r="AK50" s="10">
        <f>AI50+(AJ50*0.3)-(H50*0.3)-(I50*0.3)-(J50*0.3)</f>
        <v>20.7</v>
      </c>
      <c r="AL50" s="11">
        <v>0</v>
      </c>
      <c r="AM50" s="7">
        <v>45</v>
      </c>
      <c r="AN50" s="10">
        <f t="shared" si="0"/>
        <v>45</v>
      </c>
    </row>
    <row r="51" spans="1:40" x14ac:dyDescent="0.25">
      <c r="A51" s="6" t="s">
        <v>51</v>
      </c>
      <c r="B51" s="7" t="s">
        <v>75</v>
      </c>
      <c r="C51" s="7">
        <v>2024</v>
      </c>
      <c r="D51" s="7">
        <v>4</v>
      </c>
      <c r="E51" s="7" t="s">
        <v>53</v>
      </c>
      <c r="F51" s="7">
        <v>1976</v>
      </c>
      <c r="G51" s="96">
        <f>C51-F51</f>
        <v>48</v>
      </c>
      <c r="H51" s="11">
        <v>1</v>
      </c>
      <c r="I51" s="7">
        <v>2</v>
      </c>
      <c r="J51" s="10"/>
      <c r="K51" s="11"/>
      <c r="L51" s="7"/>
      <c r="M51" s="7"/>
      <c r="N51" s="7"/>
      <c r="O51" s="7"/>
      <c r="P51" s="7"/>
      <c r="Q51" s="7"/>
      <c r="R51" s="10"/>
      <c r="S51" s="151">
        <f>V51+Y51+AB51+AE51+AH51+AK51</f>
        <v>67.3</v>
      </c>
      <c r="T51" s="11">
        <v>10</v>
      </c>
      <c r="U51" s="7">
        <v>25</v>
      </c>
      <c r="V51" s="10">
        <f>T51+(U51*0.2)-(H51*0.2)-(I51*0.2)-(J51*0.2)</f>
        <v>14.4</v>
      </c>
      <c r="W51" s="11">
        <v>5</v>
      </c>
      <c r="X51" s="7">
        <v>19</v>
      </c>
      <c r="Y51" s="10">
        <f>W51+(X51*0.1)-(H51*0.1)-(I51*0.1)-(J51*0.1)</f>
        <v>6.6000000000000005</v>
      </c>
      <c r="Z51" s="11">
        <v>10</v>
      </c>
      <c r="AA51" s="7">
        <v>26</v>
      </c>
      <c r="AB51" s="10">
        <f>Z51+(AA51*0.2)-(H51*0.2)-(I51*0.2)-(J51*0.2)</f>
        <v>14.6</v>
      </c>
      <c r="AC51" s="11">
        <v>5</v>
      </c>
      <c r="AD51" s="7">
        <v>31</v>
      </c>
      <c r="AE51" s="10">
        <f>AC51+(AD51*0.1)-(H51*0.1)-(I51*0.1)-(J51*0.1)</f>
        <v>7.8</v>
      </c>
      <c r="AF51" s="11">
        <v>5</v>
      </c>
      <c r="AG51" s="7">
        <v>21</v>
      </c>
      <c r="AH51" s="10">
        <f>AF51+(AG51*0.1)-(H51*0.1)-(I51*0.1)-(J51*0.1)</f>
        <v>6.8</v>
      </c>
      <c r="AI51" s="11">
        <v>15</v>
      </c>
      <c r="AJ51" s="7">
        <v>10</v>
      </c>
      <c r="AK51" s="10">
        <f>AI51+(AJ51*0.3)-(H51*0.3)-(I51*0.3)-(J51*0.3)</f>
        <v>17.099999999999998</v>
      </c>
      <c r="AL51" s="11">
        <v>0</v>
      </c>
      <c r="AM51" s="7">
        <v>58</v>
      </c>
      <c r="AN51" s="10">
        <f t="shared" si="0"/>
        <v>58</v>
      </c>
    </row>
    <row r="52" spans="1:40" x14ac:dyDescent="0.25">
      <c r="A52" s="62" t="s">
        <v>228</v>
      </c>
      <c r="B52" s="7"/>
      <c r="C52" s="7"/>
      <c r="D52" s="7"/>
      <c r="E52" s="157" t="s">
        <v>219</v>
      </c>
      <c r="F52" s="157"/>
      <c r="G52" s="159">
        <f>AVERAGE(G48:G51)</f>
        <v>50.25</v>
      </c>
      <c r="H52" s="11"/>
      <c r="I52" s="7"/>
      <c r="J52" s="10"/>
      <c r="K52" s="11"/>
      <c r="L52" s="7"/>
      <c r="M52" s="7"/>
      <c r="N52" s="7"/>
      <c r="O52" s="7"/>
      <c r="P52" s="7"/>
      <c r="Q52" s="7"/>
      <c r="R52" s="10"/>
      <c r="S52" s="152">
        <f>AVERAGE(S48:S51)</f>
        <v>68.875</v>
      </c>
      <c r="T52" s="126" t="s">
        <v>213</v>
      </c>
      <c r="U52" s="127"/>
      <c r="V52" s="14">
        <f>AVERAGE(V48:V51)</f>
        <v>15.05</v>
      </c>
      <c r="W52" s="126" t="s">
        <v>214</v>
      </c>
      <c r="X52" s="127"/>
      <c r="Y52" s="14">
        <f>AVERAGE(Y48:Y51)</f>
        <v>6.45</v>
      </c>
      <c r="Z52" s="126" t="s">
        <v>215</v>
      </c>
      <c r="AA52" s="127"/>
      <c r="AB52" s="14">
        <f>AVERAGE(AB48:AB51)</f>
        <v>14.100000000000001</v>
      </c>
      <c r="AC52" s="126" t="s">
        <v>216</v>
      </c>
      <c r="AD52" s="127"/>
      <c r="AE52" s="14">
        <f>AVERAGE(AE48:AE51)</f>
        <v>6.7250000000000005</v>
      </c>
      <c r="AF52" s="126" t="s">
        <v>217</v>
      </c>
      <c r="AG52" s="127"/>
      <c r="AH52" s="14">
        <f>AVERAGE(AH48:AH51)</f>
        <v>6.6000000000000005</v>
      </c>
      <c r="AI52" s="126" t="s">
        <v>218</v>
      </c>
      <c r="AJ52" s="127"/>
      <c r="AK52" s="14">
        <f>AVERAGE(AK48:AK51)</f>
        <v>19.949999999999996</v>
      </c>
      <c r="AL52" s="11"/>
      <c r="AM52" s="7"/>
      <c r="AN52" s="10"/>
    </row>
    <row r="53" spans="1:40" x14ac:dyDescent="0.25">
      <c r="A53" s="6" t="s">
        <v>57</v>
      </c>
      <c r="B53" s="7" t="s">
        <v>75</v>
      </c>
      <c r="C53" s="7">
        <v>2024</v>
      </c>
      <c r="D53" s="7">
        <v>1</v>
      </c>
      <c r="E53" s="7" t="s">
        <v>55</v>
      </c>
      <c r="F53" s="7">
        <v>1991</v>
      </c>
      <c r="G53" s="96">
        <f>C53-F53</f>
        <v>33</v>
      </c>
      <c r="H53" s="11">
        <v>1</v>
      </c>
      <c r="I53" s="7"/>
      <c r="J53" s="10"/>
      <c r="K53" s="11"/>
      <c r="L53" s="7"/>
      <c r="M53" s="7"/>
      <c r="N53" s="7"/>
      <c r="O53" s="7"/>
      <c r="P53" s="7"/>
      <c r="Q53" s="7"/>
      <c r="R53" s="10"/>
      <c r="S53" s="151">
        <f>V53+Y53+AB53+AE53+AH53+AK53</f>
        <v>76.900000000000006</v>
      </c>
      <c r="T53" s="11">
        <v>10</v>
      </c>
      <c r="U53" s="7">
        <v>23</v>
      </c>
      <c r="V53" s="10">
        <f>T53+(U53*0.2)-(H53*0.2)-(I53*0.2)-(J53*0.2)</f>
        <v>14.400000000000002</v>
      </c>
      <c r="W53" s="11">
        <v>5</v>
      </c>
      <c r="X53" s="7">
        <v>19</v>
      </c>
      <c r="Y53" s="10">
        <f>W53+(X53*0.1)-(H53*0.1)-(I53*0.1)-(J53*0.1)</f>
        <v>6.8000000000000007</v>
      </c>
      <c r="Z53" s="11">
        <v>10</v>
      </c>
      <c r="AA53" s="7">
        <v>26</v>
      </c>
      <c r="AB53" s="10">
        <f>Z53+(AA53*0.2)-(H53*0.2)-(I53*0.2)-(J53*0.2)</f>
        <v>15</v>
      </c>
      <c r="AC53" s="11">
        <v>5</v>
      </c>
      <c r="AD53" s="7">
        <v>30</v>
      </c>
      <c r="AE53" s="10">
        <f>AC53+(AD53*0.1)-(H53*0.1)-(I53*0.1)-(J53*0.1)</f>
        <v>7.9</v>
      </c>
      <c r="AF53" s="11">
        <v>5</v>
      </c>
      <c r="AG53" s="7">
        <v>21</v>
      </c>
      <c r="AH53" s="10">
        <f>AF53+(AG53*0.1)-(H53*0.1)-(I53*0.1)-(J53*0.1)</f>
        <v>7</v>
      </c>
      <c r="AI53" s="11">
        <v>15</v>
      </c>
      <c r="AJ53" s="7">
        <v>37</v>
      </c>
      <c r="AK53" s="10">
        <f>AI53+(AJ53*0.3)-(H53*0.3)-(I53*0.3)-(J53*0.3)</f>
        <v>25.8</v>
      </c>
      <c r="AL53" s="11">
        <v>0</v>
      </c>
      <c r="AM53" s="7">
        <v>41</v>
      </c>
      <c r="AN53" s="10">
        <f t="shared" si="0"/>
        <v>41</v>
      </c>
    </row>
    <row r="54" spans="1:40" x14ac:dyDescent="0.25">
      <c r="A54" s="6" t="s">
        <v>58</v>
      </c>
      <c r="B54" s="7" t="s">
        <v>75</v>
      </c>
      <c r="C54" s="7">
        <v>2024</v>
      </c>
      <c r="D54" s="7">
        <v>2</v>
      </c>
      <c r="E54" s="7" t="s">
        <v>55</v>
      </c>
      <c r="F54" s="7">
        <v>1993</v>
      </c>
      <c r="G54" s="96">
        <f>C54-F54</f>
        <v>31</v>
      </c>
      <c r="H54" s="11">
        <v>1</v>
      </c>
      <c r="I54" s="7"/>
      <c r="J54" s="10"/>
      <c r="K54" s="11"/>
      <c r="L54" s="7"/>
      <c r="M54" s="7"/>
      <c r="N54" s="7"/>
      <c r="O54" s="7"/>
      <c r="P54" s="7"/>
      <c r="Q54" s="7"/>
      <c r="R54" s="10"/>
      <c r="S54" s="151">
        <f>V54+Y54+AB54+AE54+AH54+AK54</f>
        <v>74.5</v>
      </c>
      <c r="T54" s="11">
        <v>10</v>
      </c>
      <c r="U54" s="7">
        <v>23</v>
      </c>
      <c r="V54" s="10">
        <f>T54+(U54*0.2)-(H54*0.2)-(I54*0.2)-(J54*0.2)</f>
        <v>14.400000000000002</v>
      </c>
      <c r="W54" s="11">
        <v>5</v>
      </c>
      <c r="X54" s="7">
        <v>34</v>
      </c>
      <c r="Y54" s="10">
        <f>W54+(X54*0.1)-(H54*0.1)-(I54*0.1)-(J54*0.1)</f>
        <v>8.3000000000000007</v>
      </c>
      <c r="Z54" s="11">
        <v>10</v>
      </c>
      <c r="AA54" s="7">
        <v>35</v>
      </c>
      <c r="AB54" s="10">
        <f>Z54+(AA54*0.2)-(H54*0.2)-(I54*0.2)-(J54*0.2)</f>
        <v>16.8</v>
      </c>
      <c r="AC54" s="11">
        <v>5</v>
      </c>
      <c r="AD54" s="7">
        <v>18</v>
      </c>
      <c r="AE54" s="10">
        <f>AC54+(AD54*0.1)-(H54*0.1)-(I54*0.1)-(J54*0.1)</f>
        <v>6.7</v>
      </c>
      <c r="AF54" s="11">
        <v>5</v>
      </c>
      <c r="AG54" s="7">
        <v>15</v>
      </c>
      <c r="AH54" s="10">
        <f>AF54+(AG54*0.1)-(H54*0.1)-(I54*0.1)-(J54*0.1)</f>
        <v>6.4</v>
      </c>
      <c r="AI54" s="11">
        <v>15</v>
      </c>
      <c r="AJ54" s="7">
        <v>24</v>
      </c>
      <c r="AK54" s="10">
        <f>AI54+(AJ54*0.3)-(H54*0.3)-(I54*0.3)-(J54*0.3)</f>
        <v>21.9</v>
      </c>
      <c r="AL54" s="11">
        <v>0</v>
      </c>
      <c r="AM54" s="7">
        <v>47</v>
      </c>
      <c r="AN54" s="10">
        <f t="shared" si="0"/>
        <v>47</v>
      </c>
    </row>
    <row r="55" spans="1:40" x14ac:dyDescent="0.25">
      <c r="A55" s="97" t="s">
        <v>54</v>
      </c>
      <c r="B55" s="7" t="s">
        <v>75</v>
      </c>
      <c r="C55" s="7">
        <v>2024</v>
      </c>
      <c r="D55" s="7">
        <v>3</v>
      </c>
      <c r="E55" s="7" t="s">
        <v>55</v>
      </c>
      <c r="F55" s="7">
        <v>1980</v>
      </c>
      <c r="G55" s="96">
        <f>C55-F55</f>
        <v>44</v>
      </c>
      <c r="H55" s="11">
        <v>1</v>
      </c>
      <c r="I55" s="7">
        <v>2</v>
      </c>
      <c r="J55" s="10"/>
      <c r="K55" s="11" t="s">
        <v>105</v>
      </c>
      <c r="L55" s="7" t="s">
        <v>105</v>
      </c>
      <c r="M55" s="7" t="s">
        <v>105</v>
      </c>
      <c r="N55" s="7" t="s">
        <v>105</v>
      </c>
      <c r="O55" s="7"/>
      <c r="P55" s="7"/>
      <c r="Q55" s="7"/>
      <c r="R55" s="10"/>
      <c r="S55" s="151">
        <f>V55+Y55+AB55+AE55+AH55+AK55</f>
        <v>74.3</v>
      </c>
      <c r="T55" s="11">
        <v>10</v>
      </c>
      <c r="U55" s="7">
        <v>27</v>
      </c>
      <c r="V55" s="10">
        <f>T55+(U55*0.2)-(H55*0.2)-(I55*0.2)-(J55*0.2)</f>
        <v>14.8</v>
      </c>
      <c r="W55" s="11">
        <v>5</v>
      </c>
      <c r="X55" s="7">
        <v>37</v>
      </c>
      <c r="Y55" s="10">
        <f>W55+(X55*0.1)-(H55*0.1)-(I55*0.1)-(J55*0.1)</f>
        <v>8.4</v>
      </c>
      <c r="Z55" s="11">
        <v>10</v>
      </c>
      <c r="AA55" s="7">
        <v>20</v>
      </c>
      <c r="AB55" s="10">
        <f>Z55+(AA55*0.2)-(H55*0.2)-(I55*0.2)-(J55*0.2)</f>
        <v>13.4</v>
      </c>
      <c r="AC55" s="11">
        <v>5</v>
      </c>
      <c r="AD55" s="7">
        <v>8</v>
      </c>
      <c r="AE55" s="10">
        <f>AC55+(AD55*0.1)-(H55*0.1)-(I55*0.1)-(J55*0.1)</f>
        <v>5.5</v>
      </c>
      <c r="AF55" s="11">
        <v>5</v>
      </c>
      <c r="AG55" s="7">
        <v>20</v>
      </c>
      <c r="AH55" s="10">
        <f>AF55+(AG55*0.1)-(H55*0.1)-(I55*0.1)-(J55*0.1)</f>
        <v>6.7</v>
      </c>
      <c r="AI55" s="11">
        <v>15</v>
      </c>
      <c r="AJ55" s="7">
        <v>38</v>
      </c>
      <c r="AK55" s="10">
        <f>AI55+(AJ55*0.3)-(H55*0.3)-(I55*0.3)-(J55*0.3)</f>
        <v>25.499999999999996</v>
      </c>
      <c r="AL55" s="11">
        <v>0</v>
      </c>
      <c r="AM55" s="7">
        <v>49</v>
      </c>
      <c r="AN55" s="10">
        <f t="shared" si="0"/>
        <v>49</v>
      </c>
    </row>
    <row r="56" spans="1:40" x14ac:dyDescent="0.25">
      <c r="A56" s="6" t="s">
        <v>56</v>
      </c>
      <c r="B56" s="7" t="s">
        <v>75</v>
      </c>
      <c r="C56" s="7">
        <v>2024</v>
      </c>
      <c r="D56" s="7">
        <v>4</v>
      </c>
      <c r="E56" s="7" t="s">
        <v>55</v>
      </c>
      <c r="F56" s="7">
        <v>1994</v>
      </c>
      <c r="G56" s="96">
        <f>C56-F56</f>
        <v>30</v>
      </c>
      <c r="H56" s="11">
        <v>1</v>
      </c>
      <c r="I56" s="7"/>
      <c r="J56" s="10"/>
      <c r="K56" s="11"/>
      <c r="L56" s="7"/>
      <c r="M56" s="7"/>
      <c r="N56" s="7"/>
      <c r="O56" s="7"/>
      <c r="P56" s="7"/>
      <c r="Q56" s="7"/>
      <c r="R56" s="10"/>
      <c r="S56" s="151">
        <f>V56+Y56+AB56+AE56+AH56+AK56</f>
        <v>74.2</v>
      </c>
      <c r="T56" s="11">
        <v>10</v>
      </c>
      <c r="U56" s="7">
        <v>26</v>
      </c>
      <c r="V56" s="10">
        <f>T56+(U56*0.2)-(H56*0.2)-(I56*0.2)-(J56*0.2)</f>
        <v>15</v>
      </c>
      <c r="W56" s="11">
        <v>5</v>
      </c>
      <c r="X56" s="7">
        <v>19</v>
      </c>
      <c r="Y56" s="10">
        <f>W56+(X56*0.1)-(H56*0.1)-(I56*0.1)-(J56*0.1)</f>
        <v>6.8000000000000007</v>
      </c>
      <c r="Z56" s="11">
        <v>10</v>
      </c>
      <c r="AA56" s="7">
        <v>29</v>
      </c>
      <c r="AB56" s="10">
        <f>Z56+(AA56*0.2)-(H56*0.2)-(I56*0.2)-(J56*0.2)</f>
        <v>15.600000000000001</v>
      </c>
      <c r="AC56" s="11">
        <v>5</v>
      </c>
      <c r="AD56" s="7">
        <v>19</v>
      </c>
      <c r="AE56" s="10">
        <f>AC56+(AD56*0.1)-(H56*0.1)-(I56*0.1)-(J56*0.1)</f>
        <v>6.8000000000000007</v>
      </c>
      <c r="AF56" s="11">
        <v>5</v>
      </c>
      <c r="AG56" s="7">
        <v>35</v>
      </c>
      <c r="AH56" s="10">
        <f>AF56+(AG56*0.1)-(H56*0.1)-(I56*0.1)-(J56*0.1)</f>
        <v>8.4</v>
      </c>
      <c r="AI56" s="11">
        <v>15</v>
      </c>
      <c r="AJ56" s="7">
        <v>23</v>
      </c>
      <c r="AK56" s="10">
        <f>AI56+(AJ56*0.3)-(H56*0.3)-(I56*0.3)-(J56*0.3)</f>
        <v>21.599999999999998</v>
      </c>
      <c r="AL56" s="11">
        <v>0</v>
      </c>
      <c r="AM56" s="7">
        <v>46</v>
      </c>
      <c r="AN56" s="10">
        <f t="shared" si="0"/>
        <v>46</v>
      </c>
    </row>
    <row r="57" spans="1:40" x14ac:dyDescent="0.25">
      <c r="A57" s="62" t="s">
        <v>229</v>
      </c>
      <c r="B57" s="7"/>
      <c r="C57" s="7"/>
      <c r="D57" s="7"/>
      <c r="E57" s="157" t="s">
        <v>219</v>
      </c>
      <c r="F57" s="157"/>
      <c r="G57" s="159">
        <f>AVERAGE(G53:G56)</f>
        <v>34.5</v>
      </c>
      <c r="H57" s="11"/>
      <c r="I57" s="7"/>
      <c r="J57" s="10"/>
      <c r="K57" s="11"/>
      <c r="L57" s="7"/>
      <c r="M57" s="7"/>
      <c r="N57" s="7"/>
      <c r="O57" s="7"/>
      <c r="P57" s="7"/>
      <c r="Q57" s="7"/>
      <c r="R57" s="10"/>
      <c r="S57" s="152">
        <f>AVERAGE(S53:S56)</f>
        <v>74.974999999999994</v>
      </c>
      <c r="T57" s="126" t="s">
        <v>213</v>
      </c>
      <c r="U57" s="127"/>
      <c r="V57" s="14">
        <f>AVERAGE(V53:V56)</f>
        <v>14.650000000000002</v>
      </c>
      <c r="W57" s="126" t="s">
        <v>214</v>
      </c>
      <c r="X57" s="127"/>
      <c r="Y57" s="14">
        <f>AVERAGE(Y53:Y56)</f>
        <v>7.5750000000000002</v>
      </c>
      <c r="Z57" s="126" t="s">
        <v>215</v>
      </c>
      <c r="AA57" s="127"/>
      <c r="AB57" s="14">
        <f>AVERAGE(AB53:AB56)</f>
        <v>15.200000000000001</v>
      </c>
      <c r="AC57" s="126" t="s">
        <v>216</v>
      </c>
      <c r="AD57" s="127"/>
      <c r="AE57" s="14">
        <f>AVERAGE(AE53:AE56)</f>
        <v>6.7250000000000005</v>
      </c>
      <c r="AF57" s="126" t="s">
        <v>217</v>
      </c>
      <c r="AG57" s="127"/>
      <c r="AH57" s="14">
        <f>AVERAGE(AH53:AH56)</f>
        <v>7.125</v>
      </c>
      <c r="AI57" s="126" t="s">
        <v>218</v>
      </c>
      <c r="AJ57" s="127"/>
      <c r="AK57" s="14">
        <f>AVERAGE(AK53:AK56)</f>
        <v>23.7</v>
      </c>
      <c r="AL57" s="11"/>
      <c r="AM57" s="7"/>
      <c r="AN57" s="10"/>
    </row>
    <row r="58" spans="1:40" x14ac:dyDescent="0.25">
      <c r="A58" s="6" t="s">
        <v>61</v>
      </c>
      <c r="B58" s="7" t="s">
        <v>75</v>
      </c>
      <c r="C58" s="7">
        <v>2024</v>
      </c>
      <c r="D58" s="7">
        <v>1</v>
      </c>
      <c r="E58" s="7" t="s">
        <v>59</v>
      </c>
      <c r="F58" s="7">
        <v>1995</v>
      </c>
      <c r="G58" s="96">
        <f>C58-F58</f>
        <v>29</v>
      </c>
      <c r="H58" s="11"/>
      <c r="I58" s="7"/>
      <c r="J58" s="10"/>
      <c r="K58" s="11"/>
      <c r="L58" s="7"/>
      <c r="M58" s="7"/>
      <c r="N58" s="7"/>
      <c r="O58" s="7"/>
      <c r="P58" s="7"/>
      <c r="Q58" s="7"/>
      <c r="R58" s="10"/>
      <c r="S58" s="151">
        <f>V58+Y58+AB58+AE58+AH58+AK58</f>
        <v>72.2</v>
      </c>
      <c r="T58" s="11">
        <v>10</v>
      </c>
      <c r="U58" s="7">
        <v>20</v>
      </c>
      <c r="V58" s="10">
        <f>T58+(U58*0.2)-(H58*0.2)-(I58*0.2)-(J58*0.2)</f>
        <v>14</v>
      </c>
      <c r="W58" s="11">
        <v>5</v>
      </c>
      <c r="X58" s="7">
        <v>17</v>
      </c>
      <c r="Y58" s="10">
        <f>W58+(X58*0.1)-(H58*0.1)-(I58*0.1)-(J58*0.1)</f>
        <v>6.7</v>
      </c>
      <c r="Z58" s="11">
        <v>10</v>
      </c>
      <c r="AA58" s="7">
        <v>19</v>
      </c>
      <c r="AB58" s="10">
        <f>Z58+(AA58*0.2)-(H58*0.2)-(I58*0.2)-(J58*0.2)</f>
        <v>13.8</v>
      </c>
      <c r="AC58" s="11">
        <v>5</v>
      </c>
      <c r="AD58" s="7">
        <v>27</v>
      </c>
      <c r="AE58" s="10">
        <f>AC58+(AD58*0.1)-(H58*0.1)-(I58*0.1)-(J58*0.1)</f>
        <v>7.7</v>
      </c>
      <c r="AF58" s="11">
        <v>5</v>
      </c>
      <c r="AG58" s="7">
        <v>28</v>
      </c>
      <c r="AH58" s="10">
        <f>AF58+(AG58*0.1)-(H58*0.1)-(I58*0.1)-(J58*0.1)</f>
        <v>7.8000000000000007</v>
      </c>
      <c r="AI58" s="11">
        <v>15</v>
      </c>
      <c r="AJ58" s="7">
        <v>24</v>
      </c>
      <c r="AK58" s="10">
        <f>AI58+(AJ58*0.3)-(H58*0.3)-(I58*0.3)-(J58*0.3)</f>
        <v>22.2</v>
      </c>
      <c r="AL58" s="11">
        <v>0</v>
      </c>
      <c r="AM58" s="7">
        <v>50</v>
      </c>
      <c r="AN58" s="10">
        <f t="shared" si="0"/>
        <v>50</v>
      </c>
    </row>
    <row r="59" spans="1:40" x14ac:dyDescent="0.25">
      <c r="A59" s="6" t="s">
        <v>62</v>
      </c>
      <c r="B59" s="7" t="s">
        <v>75</v>
      </c>
      <c r="C59" s="7">
        <v>2024</v>
      </c>
      <c r="D59" s="7">
        <v>2</v>
      </c>
      <c r="E59" s="7" t="s">
        <v>59</v>
      </c>
      <c r="F59" s="7">
        <v>1993</v>
      </c>
      <c r="G59" s="96">
        <f>C59-F59</f>
        <v>31</v>
      </c>
      <c r="H59" s="11">
        <v>1</v>
      </c>
      <c r="I59" s="7"/>
      <c r="J59" s="10"/>
      <c r="K59" s="11"/>
      <c r="L59" s="7"/>
      <c r="M59" s="7"/>
      <c r="N59" s="7"/>
      <c r="O59" s="7"/>
      <c r="P59" s="7"/>
      <c r="Q59" s="7"/>
      <c r="R59" s="10"/>
      <c r="S59" s="151">
        <f>V59+Y59+AB59+AE59+AH59+AK59</f>
        <v>71.800000000000011</v>
      </c>
      <c r="T59" s="11">
        <v>10</v>
      </c>
      <c r="U59" s="7">
        <v>27</v>
      </c>
      <c r="V59" s="10">
        <f>T59+(U59*0.2)-(H59*0.2)-(I59*0.2)-(J59*0.2)</f>
        <v>15.200000000000001</v>
      </c>
      <c r="W59" s="11">
        <v>5</v>
      </c>
      <c r="X59" s="7">
        <v>25</v>
      </c>
      <c r="Y59" s="10">
        <f>W59+(X59*0.1)-(H59*0.1)-(I59*0.1)-(J59*0.1)</f>
        <v>7.4</v>
      </c>
      <c r="Z59" s="11">
        <v>10</v>
      </c>
      <c r="AA59" s="7">
        <v>27</v>
      </c>
      <c r="AB59" s="10">
        <f>Z59+(AA59*0.2)-(H59*0.2)-(I59*0.2)-(J59*0.2)</f>
        <v>15.200000000000001</v>
      </c>
      <c r="AC59" s="11">
        <v>5</v>
      </c>
      <c r="AD59" s="7">
        <v>23</v>
      </c>
      <c r="AE59" s="10">
        <f>AC59+(AD59*0.1)-(H59*0.1)-(I59*0.1)-(J59*0.1)</f>
        <v>7.2000000000000011</v>
      </c>
      <c r="AF59" s="11">
        <v>5</v>
      </c>
      <c r="AG59" s="7">
        <v>21</v>
      </c>
      <c r="AH59" s="10">
        <f>AF59+(AG59*0.1)-(H59*0.1)-(I59*0.1)-(J59*0.1)</f>
        <v>7</v>
      </c>
      <c r="AI59" s="11">
        <v>15</v>
      </c>
      <c r="AJ59" s="7">
        <v>17</v>
      </c>
      <c r="AK59" s="10">
        <f>AI59+(AJ59*0.3)-(H59*0.3)-(I59*0.3)-(J59*0.3)</f>
        <v>19.8</v>
      </c>
      <c r="AL59" s="11">
        <v>0</v>
      </c>
      <c r="AM59" s="7">
        <v>60</v>
      </c>
      <c r="AN59" s="10">
        <f t="shared" si="0"/>
        <v>60</v>
      </c>
    </row>
    <row r="60" spans="1:40" x14ac:dyDescent="0.25">
      <c r="A60" s="6" t="s">
        <v>60</v>
      </c>
      <c r="B60" s="7" t="s">
        <v>75</v>
      </c>
      <c r="C60" s="7">
        <v>2024</v>
      </c>
      <c r="D60" s="7">
        <v>3</v>
      </c>
      <c r="E60" s="7" t="s">
        <v>59</v>
      </c>
      <c r="F60" s="7">
        <v>1998</v>
      </c>
      <c r="G60" s="96">
        <f>C60-F60</f>
        <v>26</v>
      </c>
      <c r="H60" s="11"/>
      <c r="I60" s="7"/>
      <c r="J60" s="10"/>
      <c r="K60" s="11"/>
      <c r="L60" s="7"/>
      <c r="M60" s="7"/>
      <c r="N60" s="7"/>
      <c r="O60" s="7"/>
      <c r="P60" s="7"/>
      <c r="Q60" s="7"/>
      <c r="R60" s="10"/>
      <c r="S60" s="151">
        <f>V60+Y60+AB60+AE60+AH60+AK60</f>
        <v>68.5</v>
      </c>
      <c r="T60" s="11">
        <v>10</v>
      </c>
      <c r="U60" s="7">
        <v>14</v>
      </c>
      <c r="V60" s="10">
        <f>T60+(U60*0.2)-(H60*0.2)-(I60*0.2)-(J60*0.2)</f>
        <v>12.8</v>
      </c>
      <c r="W60" s="11">
        <v>5</v>
      </c>
      <c r="X60" s="7">
        <v>26</v>
      </c>
      <c r="Y60" s="10">
        <f>W60+(X60*0.1)-(H60*0.1)-(I60*0.1)-(J60*0.1)</f>
        <v>7.6</v>
      </c>
      <c r="Z60" s="11">
        <v>10</v>
      </c>
      <c r="AA60" s="7">
        <v>14</v>
      </c>
      <c r="AB60" s="10">
        <f>Z60+(AA60*0.2)-(H60*0.2)-(I60*0.2)-(J60*0.2)</f>
        <v>12.8</v>
      </c>
      <c r="AC60" s="11">
        <v>5</v>
      </c>
      <c r="AD60" s="7">
        <v>19</v>
      </c>
      <c r="AE60" s="10">
        <f>AC60+(AD60*0.1)-(H60*0.1)-(I60*0.1)-(J60*0.1)</f>
        <v>6.9</v>
      </c>
      <c r="AF60" s="11">
        <v>5</v>
      </c>
      <c r="AG60" s="7">
        <v>30</v>
      </c>
      <c r="AH60" s="10">
        <f>AF60+(AG60*0.1)-(H60*0.1)-(I60*0.1)-(J60*0.1)</f>
        <v>8</v>
      </c>
      <c r="AI60" s="11">
        <v>15</v>
      </c>
      <c r="AJ60" s="7">
        <v>18</v>
      </c>
      <c r="AK60" s="10">
        <f>AI60+(AJ60*0.3)-(H60*0.3)-(I60*0.3)-(J60*0.3)</f>
        <v>20.399999999999999</v>
      </c>
      <c r="AL60" s="11">
        <v>0</v>
      </c>
      <c r="AM60" s="7">
        <v>57</v>
      </c>
      <c r="AN60" s="10">
        <f t="shared" si="0"/>
        <v>57</v>
      </c>
    </row>
    <row r="61" spans="1:40" x14ac:dyDescent="0.25">
      <c r="A61" s="97" t="s">
        <v>72</v>
      </c>
      <c r="B61" s="7" t="s">
        <v>75</v>
      </c>
      <c r="C61" s="7">
        <v>2024</v>
      </c>
      <c r="D61" s="7">
        <v>4</v>
      </c>
      <c r="E61" s="7" t="s">
        <v>59</v>
      </c>
      <c r="F61" s="7">
        <v>1983</v>
      </c>
      <c r="G61" s="96">
        <f>C61-F61</f>
        <v>41</v>
      </c>
      <c r="H61" s="11">
        <v>1</v>
      </c>
      <c r="I61" s="7">
        <v>2</v>
      </c>
      <c r="J61" s="10"/>
      <c r="K61" s="11" t="s">
        <v>105</v>
      </c>
      <c r="L61" s="7" t="s">
        <v>105</v>
      </c>
      <c r="M61" s="7" t="s">
        <v>105</v>
      </c>
      <c r="N61" s="7" t="s">
        <v>105</v>
      </c>
      <c r="O61" s="7"/>
      <c r="P61" s="7"/>
      <c r="Q61" s="7"/>
      <c r="R61" s="10"/>
      <c r="S61" s="151">
        <f>V61+Y61+AB61+AE61+AH61+AK61</f>
        <v>66.5</v>
      </c>
      <c r="T61" s="11">
        <v>10</v>
      </c>
      <c r="U61" s="7">
        <v>26</v>
      </c>
      <c r="V61" s="10">
        <f>T61+(U61*0.2)-(H61*0.2)-(I61*0.2)-(J61*0.2)</f>
        <v>14.6</v>
      </c>
      <c r="W61" s="11">
        <v>5</v>
      </c>
      <c r="X61" s="7">
        <v>22</v>
      </c>
      <c r="Y61" s="10">
        <f>W61+(X61*0.1)-(H61*0.1)-(I61*0.1)-(J61*0.1)</f>
        <v>6.9</v>
      </c>
      <c r="Z61" s="11">
        <v>10</v>
      </c>
      <c r="AA61" s="7">
        <v>20</v>
      </c>
      <c r="AB61" s="10">
        <f>Z61+(AA61*0.2)-(H61*0.2)-(I61*0.2)-(J61*0.2)</f>
        <v>13.4</v>
      </c>
      <c r="AC61" s="11">
        <v>5</v>
      </c>
      <c r="AD61" s="7">
        <v>5</v>
      </c>
      <c r="AE61" s="10">
        <f>AC61+(AD61*0.1)-(H61*0.1)-(I61*0.1)-(J61*0.1)</f>
        <v>5.2</v>
      </c>
      <c r="AF61" s="11">
        <v>5</v>
      </c>
      <c r="AG61" s="7">
        <v>19</v>
      </c>
      <c r="AH61" s="10">
        <f>AF61+(AG61*0.1)-(H61*0.1)-(I61*0.1)-(J61*0.1)</f>
        <v>6.6000000000000005</v>
      </c>
      <c r="AI61" s="11">
        <v>15</v>
      </c>
      <c r="AJ61" s="7">
        <v>19</v>
      </c>
      <c r="AK61" s="10">
        <f>AI61+(AJ61*0.3)-(H61*0.3)-(I61*0.3)-(J61*0.3)</f>
        <v>19.799999999999997</v>
      </c>
      <c r="AL61" s="11">
        <v>0</v>
      </c>
      <c r="AM61" s="7">
        <v>57</v>
      </c>
      <c r="AN61" s="10">
        <f t="shared" si="0"/>
        <v>57</v>
      </c>
    </row>
    <row r="62" spans="1:40" x14ac:dyDescent="0.25">
      <c r="A62" s="62" t="s">
        <v>230</v>
      </c>
      <c r="B62" s="7"/>
      <c r="C62" s="7"/>
      <c r="D62" s="7"/>
      <c r="E62" s="157" t="s">
        <v>219</v>
      </c>
      <c r="F62" s="157"/>
      <c r="G62" s="159">
        <f>AVERAGE(G58:G61)</f>
        <v>31.75</v>
      </c>
      <c r="H62" s="11"/>
      <c r="I62" s="7"/>
      <c r="J62" s="10"/>
      <c r="K62" s="11"/>
      <c r="L62" s="7"/>
      <c r="M62" s="7"/>
      <c r="N62" s="7"/>
      <c r="O62" s="7"/>
      <c r="P62" s="7"/>
      <c r="Q62" s="7"/>
      <c r="R62" s="10"/>
      <c r="S62" s="152">
        <f>AVERAGE(S58:S61)</f>
        <v>69.75</v>
      </c>
      <c r="T62" s="126" t="s">
        <v>213</v>
      </c>
      <c r="U62" s="127"/>
      <c r="V62" s="14">
        <f>AVERAGE(V58:V61)</f>
        <v>14.15</v>
      </c>
      <c r="W62" s="126" t="s">
        <v>214</v>
      </c>
      <c r="X62" s="127"/>
      <c r="Y62" s="14">
        <f>AVERAGE(Y58:Y61)</f>
        <v>7.15</v>
      </c>
      <c r="Z62" s="126" t="s">
        <v>215</v>
      </c>
      <c r="AA62" s="127"/>
      <c r="AB62" s="14">
        <f>AVERAGE(AB58:AB61)</f>
        <v>13.799999999999999</v>
      </c>
      <c r="AC62" s="126" t="s">
        <v>216</v>
      </c>
      <c r="AD62" s="127"/>
      <c r="AE62" s="14">
        <f>AVERAGE(AE58:AE61)</f>
        <v>6.7500000000000009</v>
      </c>
      <c r="AF62" s="126" t="s">
        <v>217</v>
      </c>
      <c r="AG62" s="127"/>
      <c r="AH62" s="14">
        <f>AVERAGE(AH58:AH61)</f>
        <v>7.3500000000000005</v>
      </c>
      <c r="AI62" s="126" t="s">
        <v>218</v>
      </c>
      <c r="AJ62" s="127"/>
      <c r="AK62" s="14">
        <f>AVERAGE(AK58:AK61)</f>
        <v>20.549999999999997</v>
      </c>
      <c r="AL62" s="11"/>
      <c r="AM62" s="7"/>
      <c r="AN62" s="10"/>
    </row>
    <row r="63" spans="1:40" x14ac:dyDescent="0.25">
      <c r="A63" s="97" t="s">
        <v>64</v>
      </c>
      <c r="B63" s="7" t="s">
        <v>75</v>
      </c>
      <c r="C63" s="7">
        <v>2024</v>
      </c>
      <c r="D63" s="7">
        <v>1</v>
      </c>
      <c r="E63" s="7" t="s">
        <v>73</v>
      </c>
      <c r="F63" s="7">
        <v>1984</v>
      </c>
      <c r="G63" s="96">
        <f>C63-F63</f>
        <v>40</v>
      </c>
      <c r="H63" s="11">
        <v>1</v>
      </c>
      <c r="I63" s="7">
        <v>2</v>
      </c>
      <c r="J63" s="10"/>
      <c r="K63" s="11" t="s">
        <v>105</v>
      </c>
      <c r="L63" s="7" t="s">
        <v>105</v>
      </c>
      <c r="M63" s="7" t="s">
        <v>105</v>
      </c>
      <c r="N63" s="7" t="s">
        <v>105</v>
      </c>
      <c r="O63" s="7"/>
      <c r="P63" s="7"/>
      <c r="Q63" s="7"/>
      <c r="R63" s="10"/>
      <c r="S63" s="151">
        <f>V63+Y63+AB63+AE63+AH63+AK63</f>
        <v>78.5</v>
      </c>
      <c r="T63" s="11">
        <v>10</v>
      </c>
      <c r="U63" s="7">
        <v>25</v>
      </c>
      <c r="V63" s="10">
        <f>T63+(U63*0.2)-(H63*0.2)-(I63*0.2)-(J63*0.2)</f>
        <v>14.4</v>
      </c>
      <c r="W63" s="11">
        <v>5</v>
      </c>
      <c r="X63" s="7">
        <v>30</v>
      </c>
      <c r="Y63" s="10">
        <f>W63+(X63*0.1)-(H63*0.1)-(I63*0.1)-(J63*0.1)</f>
        <v>7.7</v>
      </c>
      <c r="Z63" s="11">
        <v>10</v>
      </c>
      <c r="AA63" s="7">
        <v>26</v>
      </c>
      <c r="AB63" s="10">
        <f>Z63+(AA63*0.2)-(H63*0.2)-(I63*0.2)-(J63*0.2)</f>
        <v>14.6</v>
      </c>
      <c r="AC63" s="11">
        <v>5</v>
      </c>
      <c r="AD63" s="7">
        <v>30</v>
      </c>
      <c r="AE63" s="10">
        <f>AC63+(AD63*0.1)-(H63*0.1)-(I63*0.1)-(J63*0.1)</f>
        <v>7.7</v>
      </c>
      <c r="AF63" s="11">
        <v>5</v>
      </c>
      <c r="AG63" s="7">
        <v>21</v>
      </c>
      <c r="AH63" s="10">
        <f>AF63+(AG63*0.1)-(H63*0.1)-(I63*0.1)-(J63*0.1)</f>
        <v>6.8</v>
      </c>
      <c r="AI63" s="11">
        <v>15</v>
      </c>
      <c r="AJ63" s="7">
        <v>44</v>
      </c>
      <c r="AK63" s="10">
        <f>AI63+(AJ63*0.3)-(H63*0.3)-(I63*0.3)-(J63*0.3)</f>
        <v>27.299999999999997</v>
      </c>
      <c r="AL63" s="11">
        <v>0</v>
      </c>
      <c r="AM63" s="7">
        <v>45</v>
      </c>
      <c r="AN63" s="10">
        <f t="shared" si="0"/>
        <v>45</v>
      </c>
    </row>
    <row r="64" spans="1:40" x14ac:dyDescent="0.25">
      <c r="A64" s="6" t="s">
        <v>67</v>
      </c>
      <c r="B64" s="7" t="s">
        <v>75</v>
      </c>
      <c r="C64" s="7">
        <v>2024</v>
      </c>
      <c r="D64" s="7">
        <v>2</v>
      </c>
      <c r="E64" s="7" t="s">
        <v>73</v>
      </c>
      <c r="F64" s="7">
        <v>1985</v>
      </c>
      <c r="G64" s="96">
        <f>C64-F64</f>
        <v>39</v>
      </c>
      <c r="H64" s="11">
        <v>1</v>
      </c>
      <c r="I64" s="7"/>
      <c r="J64" s="10"/>
      <c r="K64" s="11"/>
      <c r="L64" s="7"/>
      <c r="M64" s="7"/>
      <c r="N64" s="7"/>
      <c r="O64" s="7"/>
      <c r="P64" s="7"/>
      <c r="Q64" s="7"/>
      <c r="R64" s="10"/>
      <c r="S64" s="151">
        <f>V64+Y64+AB64+AE64+AH64+AK64</f>
        <v>78.300000000000011</v>
      </c>
      <c r="T64" s="11">
        <v>10</v>
      </c>
      <c r="U64" s="7">
        <v>25</v>
      </c>
      <c r="V64" s="10">
        <f>T64+(U64*0.2)-(H64*0.2)-(I64*0.2)-(J64*0.2)</f>
        <v>14.8</v>
      </c>
      <c r="W64" s="11">
        <v>5</v>
      </c>
      <c r="X64" s="7">
        <v>33</v>
      </c>
      <c r="Y64" s="10">
        <f>W64+(X64*0.1)-(H64*0.1)-(I64*0.1)-(J64*0.1)</f>
        <v>8.2000000000000011</v>
      </c>
      <c r="Z64" s="11">
        <v>10</v>
      </c>
      <c r="AA64" s="7">
        <v>24</v>
      </c>
      <c r="AB64" s="10">
        <f>Z64+(AA64*0.2)-(H64*0.2)-(I64*0.2)-(J64*0.2)</f>
        <v>14.600000000000001</v>
      </c>
      <c r="AC64" s="11">
        <v>5</v>
      </c>
      <c r="AD64" s="7">
        <v>33</v>
      </c>
      <c r="AE64" s="10">
        <f>AC64+(AD64*0.1)-(H64*0.1)-(I64*0.1)-(J64*0.1)</f>
        <v>8.2000000000000011</v>
      </c>
      <c r="AF64" s="11">
        <v>5</v>
      </c>
      <c r="AG64" s="7">
        <v>24</v>
      </c>
      <c r="AH64" s="10">
        <f>AF64+(AG64*0.1)-(H64*0.1)-(I64*0.1)-(J64*0.1)</f>
        <v>7.3000000000000007</v>
      </c>
      <c r="AI64" s="11">
        <v>15</v>
      </c>
      <c r="AJ64" s="7">
        <v>35</v>
      </c>
      <c r="AK64" s="10">
        <f>AI64+(AJ64*0.3)-(H64*0.3)-(I64*0.3)-(J64*0.3)</f>
        <v>25.2</v>
      </c>
      <c r="AL64" s="11">
        <v>0</v>
      </c>
      <c r="AM64" s="7">
        <v>54</v>
      </c>
      <c r="AN64" s="10">
        <f t="shared" si="0"/>
        <v>54</v>
      </c>
    </row>
    <row r="65" spans="1:40" x14ac:dyDescent="0.25">
      <c r="A65" s="6" t="s">
        <v>66</v>
      </c>
      <c r="B65" s="7" t="s">
        <v>75</v>
      </c>
      <c r="C65" s="7">
        <v>2024</v>
      </c>
      <c r="D65" s="7">
        <v>3</v>
      </c>
      <c r="E65" s="7" t="s">
        <v>73</v>
      </c>
      <c r="F65" s="7">
        <v>1990</v>
      </c>
      <c r="G65" s="96">
        <f>C65-F65</f>
        <v>34</v>
      </c>
      <c r="H65" s="11">
        <v>1</v>
      </c>
      <c r="I65" s="7"/>
      <c r="J65" s="10"/>
      <c r="K65" s="11"/>
      <c r="L65" s="7"/>
      <c r="M65" s="7"/>
      <c r="N65" s="7"/>
      <c r="O65" s="7"/>
      <c r="P65" s="7"/>
      <c r="Q65" s="7"/>
      <c r="R65" s="10"/>
      <c r="S65" s="151">
        <f>V65+Y65+AB65+AE65+AH65+AK65</f>
        <v>76.2</v>
      </c>
      <c r="T65" s="11">
        <v>10</v>
      </c>
      <c r="U65" s="7">
        <v>19</v>
      </c>
      <c r="V65" s="10">
        <f>T65+(U65*0.2)-(H65*0.2)-(I65*0.2)-(J65*0.2)</f>
        <v>13.600000000000001</v>
      </c>
      <c r="W65" s="11">
        <v>5</v>
      </c>
      <c r="X65" s="7">
        <v>15</v>
      </c>
      <c r="Y65" s="10">
        <f>W65+(X65*0.1)-(H65*0.1)-(I65*0.1)-(J65*0.1)</f>
        <v>6.4</v>
      </c>
      <c r="Z65" s="11">
        <v>10</v>
      </c>
      <c r="AA65" s="7">
        <v>27</v>
      </c>
      <c r="AB65" s="10">
        <f>Z65+(AA65*0.2)-(H65*0.2)-(I65*0.2)-(J65*0.2)</f>
        <v>15.200000000000001</v>
      </c>
      <c r="AC65" s="11">
        <v>5</v>
      </c>
      <c r="AD65" s="7">
        <v>38</v>
      </c>
      <c r="AE65" s="10">
        <f>AC65+(AD65*0.1)-(H65*0.1)-(I65*0.1)-(J65*0.1)</f>
        <v>8.7000000000000011</v>
      </c>
      <c r="AF65" s="11">
        <v>5</v>
      </c>
      <c r="AG65" s="7">
        <v>25</v>
      </c>
      <c r="AH65" s="10">
        <f>AF65+(AG65*0.1)-(H65*0.1)-(I65*0.1)-(J65*0.1)</f>
        <v>7.4</v>
      </c>
      <c r="AI65" s="11">
        <v>15</v>
      </c>
      <c r="AJ65" s="7">
        <v>34</v>
      </c>
      <c r="AK65" s="10">
        <f>AI65+(AJ65*0.3)-(H65*0.3)-(I65*0.3)-(J65*0.3)</f>
        <v>24.9</v>
      </c>
      <c r="AL65" s="11">
        <v>0</v>
      </c>
      <c r="AM65" s="7">
        <v>58</v>
      </c>
      <c r="AN65" s="10">
        <f t="shared" si="0"/>
        <v>58</v>
      </c>
    </row>
    <row r="66" spans="1:40" x14ac:dyDescent="0.25">
      <c r="A66" s="6" t="s">
        <v>65</v>
      </c>
      <c r="B66" s="7" t="s">
        <v>75</v>
      </c>
      <c r="C66" s="7">
        <v>2024</v>
      </c>
      <c r="D66" s="7">
        <v>4</v>
      </c>
      <c r="E66" s="7" t="s">
        <v>73</v>
      </c>
      <c r="F66" s="7">
        <v>1990</v>
      </c>
      <c r="G66" s="96">
        <f>C66-F66</f>
        <v>34</v>
      </c>
      <c r="H66" s="11">
        <v>1</v>
      </c>
      <c r="I66" s="7"/>
      <c r="J66" s="10"/>
      <c r="K66" s="11"/>
      <c r="L66" s="7"/>
      <c r="M66" s="7"/>
      <c r="N66" s="7"/>
      <c r="O66" s="7"/>
      <c r="P66" s="7"/>
      <c r="Q66" s="7"/>
      <c r="R66" s="10"/>
      <c r="S66" s="151">
        <f>V66+Y66+AB66+AE66+AH66+AK66</f>
        <v>74.000000000000014</v>
      </c>
      <c r="T66" s="11">
        <v>10</v>
      </c>
      <c r="U66" s="7">
        <v>30</v>
      </c>
      <c r="V66" s="10">
        <f>T66+(U66*0.2)-(H66*0.2)-(I66*0.2)-(J66*0.2)</f>
        <v>15.8</v>
      </c>
      <c r="W66" s="11">
        <v>5</v>
      </c>
      <c r="X66" s="7">
        <v>34</v>
      </c>
      <c r="Y66" s="10">
        <f>W66+(X66*0.1)-(H66*0.1)-(I66*0.1)-(J66*0.1)</f>
        <v>8.3000000000000007</v>
      </c>
      <c r="Z66" s="11">
        <v>10</v>
      </c>
      <c r="AA66" s="7">
        <v>22</v>
      </c>
      <c r="AB66" s="10">
        <f>Z66+(AA66*0.2)-(H66*0.2)-(I66*0.2)-(J66*0.2)</f>
        <v>14.200000000000001</v>
      </c>
      <c r="AC66" s="11">
        <v>5</v>
      </c>
      <c r="AD66" s="7">
        <v>24</v>
      </c>
      <c r="AE66" s="10">
        <f>AC66+(AD66*0.1)-(H66*0.1)-(I66*0.1)-(J66*0.1)</f>
        <v>7.3000000000000007</v>
      </c>
      <c r="AF66" s="11">
        <v>5</v>
      </c>
      <c r="AG66" s="7">
        <v>22</v>
      </c>
      <c r="AH66" s="10">
        <f>AF66+(AG66*0.1)-(H66*0.1)-(I66*0.1)-(J66*0.1)</f>
        <v>7.1000000000000005</v>
      </c>
      <c r="AI66" s="11">
        <v>15</v>
      </c>
      <c r="AJ66" s="7">
        <v>22</v>
      </c>
      <c r="AK66" s="10">
        <f>AI66+(AJ66*0.3)-(H66*0.3)-(I66*0.3)-(J66*0.3)</f>
        <v>21.3</v>
      </c>
      <c r="AL66" s="11">
        <v>0</v>
      </c>
      <c r="AM66" s="7">
        <v>54</v>
      </c>
      <c r="AN66" s="10">
        <f t="shared" si="0"/>
        <v>54</v>
      </c>
    </row>
    <row r="67" spans="1:40" x14ac:dyDescent="0.25">
      <c r="A67" s="62" t="s">
        <v>231</v>
      </c>
      <c r="B67" s="7"/>
      <c r="C67" s="7"/>
      <c r="D67" s="7"/>
      <c r="E67" s="157" t="s">
        <v>219</v>
      </c>
      <c r="F67" s="157"/>
      <c r="G67" s="159">
        <f>AVERAGE(G63:G66)</f>
        <v>36.75</v>
      </c>
      <c r="H67" s="11"/>
      <c r="I67" s="7"/>
      <c r="J67" s="10"/>
      <c r="K67" s="11"/>
      <c r="L67" s="7"/>
      <c r="M67" s="7"/>
      <c r="N67" s="7"/>
      <c r="O67" s="7"/>
      <c r="P67" s="7"/>
      <c r="Q67" s="7"/>
      <c r="R67" s="10"/>
      <c r="S67" s="152">
        <f>AVERAGE(S63:S66)</f>
        <v>76.75</v>
      </c>
      <c r="T67" s="126" t="s">
        <v>213</v>
      </c>
      <c r="U67" s="127"/>
      <c r="V67" s="14">
        <f>AVERAGE(V63:V66)</f>
        <v>14.650000000000002</v>
      </c>
      <c r="W67" s="126" t="s">
        <v>214</v>
      </c>
      <c r="X67" s="127"/>
      <c r="Y67" s="14">
        <f>AVERAGE(Y63:Y66)</f>
        <v>7.6500000000000012</v>
      </c>
      <c r="Z67" s="126" t="s">
        <v>215</v>
      </c>
      <c r="AA67" s="127"/>
      <c r="AB67" s="14">
        <f>AVERAGE(AB63:AB66)</f>
        <v>14.650000000000002</v>
      </c>
      <c r="AC67" s="126" t="s">
        <v>216</v>
      </c>
      <c r="AD67" s="127"/>
      <c r="AE67" s="14">
        <f>AVERAGE(AE63:AE66)</f>
        <v>7.9750000000000005</v>
      </c>
      <c r="AF67" s="126" t="s">
        <v>217</v>
      </c>
      <c r="AG67" s="127"/>
      <c r="AH67" s="14">
        <f>AVERAGE(AH63:AH66)</f>
        <v>7.15</v>
      </c>
      <c r="AI67" s="126" t="s">
        <v>218</v>
      </c>
      <c r="AJ67" s="127"/>
      <c r="AK67" s="14">
        <f>AVERAGE(AK63:AK66)</f>
        <v>24.675000000000001</v>
      </c>
      <c r="AL67" s="11"/>
      <c r="AM67" s="7"/>
      <c r="AN67" s="10"/>
    </row>
    <row r="68" spans="1:40" x14ac:dyDescent="0.25">
      <c r="A68" s="6" t="s">
        <v>69</v>
      </c>
      <c r="B68" s="7" t="s">
        <v>75</v>
      </c>
      <c r="C68" s="7">
        <v>2024</v>
      </c>
      <c r="D68" s="7">
        <v>1</v>
      </c>
      <c r="E68" s="7" t="s">
        <v>74</v>
      </c>
      <c r="F68" s="7">
        <v>1982</v>
      </c>
      <c r="G68" s="96">
        <f>C68-F68</f>
        <v>42</v>
      </c>
      <c r="H68" s="11">
        <v>1</v>
      </c>
      <c r="I68" s="7">
        <v>2</v>
      </c>
      <c r="J68" s="10"/>
      <c r="K68" s="11"/>
      <c r="L68" s="7"/>
      <c r="M68" s="7"/>
      <c r="N68" s="7"/>
      <c r="O68" s="7"/>
      <c r="P68" s="7"/>
      <c r="Q68" s="7"/>
      <c r="R68" s="10"/>
      <c r="S68" s="151">
        <f>V68+Y68+AB68+AE68+AH68+AK68</f>
        <v>80.100000000000009</v>
      </c>
      <c r="T68" s="11">
        <v>10</v>
      </c>
      <c r="U68" s="7">
        <v>39</v>
      </c>
      <c r="V68" s="10">
        <f>T68+(U68*0.2)-(H68*0.2)-(I68*0.2)-(J68*0.2)</f>
        <v>17.200000000000003</v>
      </c>
      <c r="W68" s="11">
        <v>5</v>
      </c>
      <c r="X68" s="7">
        <v>19</v>
      </c>
      <c r="Y68" s="10">
        <f>W68+(X68*0.1)-(H68*0.1)-(I68*0.1)-(J68*0.1)</f>
        <v>6.6000000000000005</v>
      </c>
      <c r="Z68" s="11">
        <v>10</v>
      </c>
      <c r="AA68" s="7">
        <v>36</v>
      </c>
      <c r="AB68" s="10">
        <f>Z68+(AA68*0.2)-(H68*0.2)-(I68*0.2)-(J68*0.2)</f>
        <v>16.600000000000001</v>
      </c>
      <c r="AC68" s="11">
        <v>5</v>
      </c>
      <c r="AD68" s="7">
        <v>32</v>
      </c>
      <c r="AE68" s="10">
        <f>AC68+(AD68*0.1)-(H68*0.1)-(I68*0.1)-(J68*0.1)</f>
        <v>7.8999999999999995</v>
      </c>
      <c r="AF68" s="11">
        <v>5</v>
      </c>
      <c r="AG68" s="7">
        <v>19</v>
      </c>
      <c r="AH68" s="10">
        <f>AF68+(AG68*0.1)-(H68*0.1)-(I68*0.1)-(J68*0.1)</f>
        <v>6.6000000000000005</v>
      </c>
      <c r="AI68" s="11">
        <v>15</v>
      </c>
      <c r="AJ68" s="7">
        <v>37</v>
      </c>
      <c r="AK68" s="10">
        <f>AI68+(AJ68*0.3)-(H68*0.3)-(I68*0.3)-(J68*0.3)</f>
        <v>25.2</v>
      </c>
      <c r="AL68" s="11">
        <v>0</v>
      </c>
      <c r="AM68" s="7">
        <v>46</v>
      </c>
      <c r="AN68" s="10">
        <f t="shared" ref="AN68:AN81" si="1">AL68+AM68</f>
        <v>46</v>
      </c>
    </row>
    <row r="69" spans="1:40" x14ac:dyDescent="0.25">
      <c r="A69" s="6" t="s">
        <v>70</v>
      </c>
      <c r="B69" s="7" t="s">
        <v>75</v>
      </c>
      <c r="C69" s="7">
        <v>2024</v>
      </c>
      <c r="D69" s="7">
        <v>2</v>
      </c>
      <c r="E69" s="7" t="s">
        <v>74</v>
      </c>
      <c r="F69" s="7">
        <v>1984</v>
      </c>
      <c r="G69" s="96">
        <f>C69-F69</f>
        <v>40</v>
      </c>
      <c r="H69" s="11">
        <v>1</v>
      </c>
      <c r="I69" s="7">
        <v>2</v>
      </c>
      <c r="J69" s="10"/>
      <c r="K69" s="11"/>
      <c r="L69" s="7"/>
      <c r="M69" s="7"/>
      <c r="N69" s="7"/>
      <c r="O69" s="7"/>
      <c r="P69" s="7"/>
      <c r="Q69" s="7"/>
      <c r="R69" s="10"/>
      <c r="S69" s="151">
        <f>V69+Y69+AB69+AE69+AH69+AK69</f>
        <v>74.100000000000009</v>
      </c>
      <c r="T69" s="11">
        <v>10</v>
      </c>
      <c r="U69" s="7">
        <v>20</v>
      </c>
      <c r="V69" s="10">
        <f>T69+(U69*0.2)-(H69*0.2)-(I69*0.2)-(J69*0.2)</f>
        <v>13.4</v>
      </c>
      <c r="W69" s="11">
        <v>5</v>
      </c>
      <c r="X69" s="7">
        <v>30</v>
      </c>
      <c r="Y69" s="10">
        <f>W69+(X69*0.1)-(H69*0.1)-(I69*0.1)-(J69*0.1)</f>
        <v>7.7</v>
      </c>
      <c r="Z69" s="11">
        <v>10</v>
      </c>
      <c r="AA69" s="7">
        <v>24</v>
      </c>
      <c r="AB69" s="10">
        <f>Z69+(AA69*0.2)-(H69*0.2)-(I69*0.2)-(J69*0.2)</f>
        <v>14.200000000000001</v>
      </c>
      <c r="AC69" s="11">
        <v>5</v>
      </c>
      <c r="AD69" s="7">
        <v>41</v>
      </c>
      <c r="AE69" s="10">
        <f>AC69+(AD69*0.1)-(H69*0.1)-(I69*0.1)-(J69*0.1)</f>
        <v>8.8000000000000025</v>
      </c>
      <c r="AF69" s="11">
        <v>5</v>
      </c>
      <c r="AG69" s="7">
        <v>25</v>
      </c>
      <c r="AH69" s="10">
        <f>AF69+(AG69*0.1)-(H69*0.1)-(I69*0.1)-(J69*0.1)</f>
        <v>7.2</v>
      </c>
      <c r="AI69" s="11">
        <v>15</v>
      </c>
      <c r="AJ69" s="7">
        <v>29</v>
      </c>
      <c r="AK69" s="10">
        <f>AI69+(AJ69*0.3)-(H69*0.3)-(I69*0.3)-(J69*0.3)</f>
        <v>22.799999999999997</v>
      </c>
      <c r="AL69" s="11">
        <v>0</v>
      </c>
      <c r="AM69" s="7">
        <v>54</v>
      </c>
      <c r="AN69" s="10">
        <f t="shared" si="1"/>
        <v>54</v>
      </c>
    </row>
    <row r="70" spans="1:40" x14ac:dyDescent="0.25">
      <c r="A70" s="6" t="s">
        <v>81</v>
      </c>
      <c r="B70" s="7" t="s">
        <v>75</v>
      </c>
      <c r="C70" s="7">
        <v>2024</v>
      </c>
      <c r="D70" s="7">
        <v>3</v>
      </c>
      <c r="E70" s="7" t="s">
        <v>74</v>
      </c>
      <c r="F70" s="7">
        <v>1996</v>
      </c>
      <c r="G70" s="96">
        <f>C70-F70</f>
        <v>28</v>
      </c>
      <c r="H70" s="11"/>
      <c r="I70" s="7"/>
      <c r="J70" s="10"/>
      <c r="K70" s="11"/>
      <c r="L70" s="7"/>
      <c r="M70" s="7"/>
      <c r="N70" s="7"/>
      <c r="O70" s="7"/>
      <c r="P70" s="7"/>
      <c r="Q70" s="7"/>
      <c r="R70" s="10"/>
      <c r="S70" s="151">
        <f>V70+Y70+AB70+AE70+AH70+AK70</f>
        <v>69.900000000000006</v>
      </c>
      <c r="T70" s="11">
        <v>10</v>
      </c>
      <c r="U70" s="7">
        <v>25</v>
      </c>
      <c r="V70" s="10">
        <f>T70+(U70*0.2)-(H70*0.2)-(I70*0.2)-(J70*0.2)</f>
        <v>15</v>
      </c>
      <c r="W70" s="11">
        <v>5</v>
      </c>
      <c r="X70" s="7">
        <v>24</v>
      </c>
      <c r="Y70" s="10">
        <f>W70+(X70*0.1)-(H70*0.1)-(I70*0.1)-(J70*0.1)</f>
        <v>7.4</v>
      </c>
      <c r="Z70" s="11">
        <v>10</v>
      </c>
      <c r="AA70" s="7">
        <v>28</v>
      </c>
      <c r="AB70" s="10">
        <f>Z70+(AA70*0.2)-(H70*0.2)-(I70*0.2)-(J70*0.2)</f>
        <v>15.600000000000001</v>
      </c>
      <c r="AC70" s="11">
        <v>5</v>
      </c>
      <c r="AD70" s="7">
        <v>19</v>
      </c>
      <c r="AE70" s="10">
        <f>AC70+(AD70*0.1)-(H70*0.1)-(I70*0.1)-(J70*0.1)</f>
        <v>6.9</v>
      </c>
      <c r="AF70" s="11">
        <v>5</v>
      </c>
      <c r="AG70" s="7">
        <v>14</v>
      </c>
      <c r="AH70" s="10">
        <f>AF70+(AG70*0.1)-(H70*0.1)-(I70*0.1)-(J70*0.1)</f>
        <v>6.4</v>
      </c>
      <c r="AI70" s="11">
        <v>15</v>
      </c>
      <c r="AJ70" s="7">
        <v>12</v>
      </c>
      <c r="AK70" s="10">
        <f>AI70+(AJ70*0.3)-(H70*0.3)-(I70*0.3)-(J70*0.3)</f>
        <v>18.600000000000001</v>
      </c>
      <c r="AL70" s="11">
        <v>0</v>
      </c>
      <c r="AM70" s="7">
        <v>52</v>
      </c>
      <c r="AN70" s="10">
        <f t="shared" si="1"/>
        <v>52</v>
      </c>
    </row>
    <row r="71" spans="1:40" x14ac:dyDescent="0.25">
      <c r="A71" s="97" t="s">
        <v>68</v>
      </c>
      <c r="B71" s="7" t="s">
        <v>75</v>
      </c>
      <c r="C71" s="7">
        <v>2024</v>
      </c>
      <c r="D71" s="7">
        <v>4</v>
      </c>
      <c r="E71" s="7" t="s">
        <v>74</v>
      </c>
      <c r="F71" s="7">
        <v>1979</v>
      </c>
      <c r="G71" s="96">
        <f>C71-F71</f>
        <v>45</v>
      </c>
      <c r="H71" s="11">
        <v>1</v>
      </c>
      <c r="I71" s="7">
        <v>2</v>
      </c>
      <c r="J71" s="10"/>
      <c r="K71" s="11" t="s">
        <v>105</v>
      </c>
      <c r="L71" s="7" t="s">
        <v>105</v>
      </c>
      <c r="M71" s="7" t="s">
        <v>105</v>
      </c>
      <c r="N71" s="7" t="s">
        <v>105</v>
      </c>
      <c r="O71" s="7"/>
      <c r="P71" s="7"/>
      <c r="Q71" s="7"/>
      <c r="R71" s="10"/>
      <c r="S71" s="151">
        <f>V71+Y71+AB71+AE71+AH71+AK71</f>
        <v>68.899999999999991</v>
      </c>
      <c r="T71" s="11">
        <v>10</v>
      </c>
      <c r="U71" s="7">
        <v>27</v>
      </c>
      <c r="V71" s="10">
        <f>T71+(U71*0.2)-(H71*0.2)-(I71*0.2)-(J71*0.2)</f>
        <v>14.8</v>
      </c>
      <c r="W71" s="11">
        <v>5</v>
      </c>
      <c r="X71" s="7">
        <v>23</v>
      </c>
      <c r="Y71" s="10">
        <f>W71+(X71*0.1)-(H71*0.1)-(I71*0.1)-(J71*0.1)</f>
        <v>7.0000000000000009</v>
      </c>
      <c r="Z71" s="11">
        <v>10</v>
      </c>
      <c r="AA71" s="7">
        <v>17</v>
      </c>
      <c r="AB71" s="10">
        <f>Z71+(AA71*0.2)-(H71*0.2)-(I71*0.2)-(J71*0.2)</f>
        <v>12.8</v>
      </c>
      <c r="AC71" s="11">
        <v>5</v>
      </c>
      <c r="AD71" s="7">
        <v>42</v>
      </c>
      <c r="AE71" s="10">
        <f>AC71+(AD71*0.1)-(H71*0.1)-(I71*0.1)-(J71*0.1)</f>
        <v>8.9</v>
      </c>
      <c r="AF71" s="11">
        <v>5</v>
      </c>
      <c r="AG71" s="7">
        <v>21</v>
      </c>
      <c r="AH71" s="10">
        <f>AF71+(AG71*0.1)-(H71*0.1)-(I71*0.1)-(J71*0.1)</f>
        <v>6.8</v>
      </c>
      <c r="AI71" s="11">
        <v>15</v>
      </c>
      <c r="AJ71" s="7">
        <v>15</v>
      </c>
      <c r="AK71" s="10">
        <f>AI71+(AJ71*0.3)-(H71*0.3)-(I71*0.3)-(J71*0.3)</f>
        <v>18.599999999999998</v>
      </c>
      <c r="AL71" s="11">
        <v>0</v>
      </c>
      <c r="AM71" s="7">
        <v>55</v>
      </c>
      <c r="AN71" s="10">
        <f t="shared" si="1"/>
        <v>55</v>
      </c>
    </row>
    <row r="72" spans="1:40" x14ac:dyDescent="0.25">
      <c r="A72" s="62" t="s">
        <v>232</v>
      </c>
      <c r="B72" s="7"/>
      <c r="C72" s="7"/>
      <c r="D72" s="7"/>
      <c r="E72" s="157" t="s">
        <v>219</v>
      </c>
      <c r="F72" s="157"/>
      <c r="G72" s="159">
        <f>AVERAGE(G68:G71)</f>
        <v>38.75</v>
      </c>
      <c r="H72" s="11"/>
      <c r="I72" s="7"/>
      <c r="J72" s="10"/>
      <c r="K72" s="11"/>
      <c r="L72" s="7"/>
      <c r="M72" s="7"/>
      <c r="N72" s="7"/>
      <c r="O72" s="7"/>
      <c r="P72" s="7"/>
      <c r="Q72" s="7"/>
      <c r="R72" s="10"/>
      <c r="S72" s="152">
        <f>AVERAGE(S68:S71)</f>
        <v>73.25</v>
      </c>
      <c r="T72" s="126" t="s">
        <v>213</v>
      </c>
      <c r="U72" s="127"/>
      <c r="V72" s="14">
        <f>AVERAGE(V68:V71)</f>
        <v>15.100000000000001</v>
      </c>
      <c r="W72" s="126" t="s">
        <v>214</v>
      </c>
      <c r="X72" s="127"/>
      <c r="Y72" s="14">
        <f>AVERAGE(Y68:Y71)</f>
        <v>7.1750000000000007</v>
      </c>
      <c r="Z72" s="126" t="s">
        <v>215</v>
      </c>
      <c r="AA72" s="127"/>
      <c r="AB72" s="14">
        <f>AVERAGE(AB68:AB71)</f>
        <v>14.8</v>
      </c>
      <c r="AC72" s="126" t="s">
        <v>216</v>
      </c>
      <c r="AD72" s="127"/>
      <c r="AE72" s="14">
        <f>AVERAGE(AE68:AE71)</f>
        <v>8.125</v>
      </c>
      <c r="AF72" s="126" t="s">
        <v>217</v>
      </c>
      <c r="AG72" s="127"/>
      <c r="AH72" s="14">
        <f>AVERAGE(AH68:AH71)</f>
        <v>6.7500000000000009</v>
      </c>
      <c r="AI72" s="126" t="s">
        <v>218</v>
      </c>
      <c r="AJ72" s="127"/>
      <c r="AK72" s="14">
        <f>AVERAGE(AK68:AK71)</f>
        <v>21.299999999999997</v>
      </c>
      <c r="AL72" s="11"/>
      <c r="AM72" s="7"/>
      <c r="AN72" s="10"/>
    </row>
    <row r="73" spans="1:40" x14ac:dyDescent="0.25">
      <c r="A73" s="97" t="s">
        <v>78</v>
      </c>
      <c r="B73" s="7" t="s">
        <v>75</v>
      </c>
      <c r="C73" s="7">
        <v>2024</v>
      </c>
      <c r="D73" s="7">
        <v>1</v>
      </c>
      <c r="E73" s="7" t="s">
        <v>80</v>
      </c>
      <c r="F73" s="7">
        <v>1991</v>
      </c>
      <c r="G73" s="96">
        <f>C73-F73</f>
        <v>33</v>
      </c>
      <c r="H73" s="11">
        <v>1</v>
      </c>
      <c r="I73" s="7"/>
      <c r="J73" s="10"/>
      <c r="K73" s="11" t="s">
        <v>105</v>
      </c>
      <c r="L73" s="7" t="s">
        <v>105</v>
      </c>
      <c r="M73" s="7" t="s">
        <v>105</v>
      </c>
      <c r="N73" s="7" t="s">
        <v>105</v>
      </c>
      <c r="O73" s="7"/>
      <c r="P73" s="7"/>
      <c r="Q73" s="7"/>
      <c r="R73" s="10"/>
      <c r="S73" s="151">
        <f>V73+Y73+AB73+AE73+AH73+AK73</f>
        <v>77.600000000000009</v>
      </c>
      <c r="T73" s="11">
        <v>10</v>
      </c>
      <c r="U73" s="7">
        <v>30</v>
      </c>
      <c r="V73" s="10">
        <f>T73+(U73*0.2)-(H73*0.2)-(I73*0.2)-(J73*0.2)</f>
        <v>15.8</v>
      </c>
      <c r="W73" s="11">
        <v>5</v>
      </c>
      <c r="X73" s="7">
        <v>26</v>
      </c>
      <c r="Y73" s="10">
        <f>W73+(X73*0.1)-(H73*0.1)-(I73*0.1)-(J73*0.1)</f>
        <v>7.5</v>
      </c>
      <c r="Z73" s="11">
        <v>10</v>
      </c>
      <c r="AA73" s="7">
        <v>28</v>
      </c>
      <c r="AB73" s="10">
        <f>Z73+(AA73*0.2)-(H73*0.2)-(I73*0.2)-(J73*0.2)</f>
        <v>15.400000000000002</v>
      </c>
      <c r="AC73" s="11">
        <v>5</v>
      </c>
      <c r="AD73" s="7">
        <v>47</v>
      </c>
      <c r="AE73" s="10">
        <f>AC73+(AD73*0.1)-(H73*0.1)-(I73*0.1)-(J73*0.1)</f>
        <v>9.6</v>
      </c>
      <c r="AF73" s="11">
        <v>5</v>
      </c>
      <c r="AG73" s="7">
        <v>13</v>
      </c>
      <c r="AH73" s="10">
        <f>AF73+(AG73*0.1)-(H73*0.1)-(I73*0.1)-(J73*0.1)</f>
        <v>6.2</v>
      </c>
      <c r="AI73" s="11">
        <v>15</v>
      </c>
      <c r="AJ73" s="7">
        <v>28</v>
      </c>
      <c r="AK73" s="10">
        <f>AI73+(AJ73*0.3)-(H73*0.3)-(I73*0.3)-(J73*0.3)</f>
        <v>23.099999999999998</v>
      </c>
      <c r="AL73" s="11">
        <v>0</v>
      </c>
      <c r="AM73" s="7">
        <v>60</v>
      </c>
      <c r="AN73" s="10">
        <f t="shared" si="1"/>
        <v>60</v>
      </c>
    </row>
    <row r="74" spans="1:40" x14ac:dyDescent="0.25">
      <c r="A74" s="6" t="s">
        <v>79</v>
      </c>
      <c r="B74" s="7" t="s">
        <v>75</v>
      </c>
      <c r="C74" s="7">
        <v>2024</v>
      </c>
      <c r="D74" s="7">
        <v>2</v>
      </c>
      <c r="E74" s="7" t="s">
        <v>80</v>
      </c>
      <c r="F74" s="7">
        <v>1995</v>
      </c>
      <c r="G74" s="96">
        <f>C74-F74</f>
        <v>29</v>
      </c>
      <c r="H74" s="11"/>
      <c r="I74" s="7"/>
      <c r="J74" s="10"/>
      <c r="K74" s="11"/>
      <c r="L74" s="7"/>
      <c r="M74" s="7"/>
      <c r="N74" s="7"/>
      <c r="O74" s="7"/>
      <c r="P74" s="7"/>
      <c r="Q74" s="7"/>
      <c r="R74" s="10"/>
      <c r="S74" s="151">
        <f>V74+Y74+AB74+AE74+AH74+AK74</f>
        <v>76.7</v>
      </c>
      <c r="T74" s="11">
        <v>10</v>
      </c>
      <c r="U74" s="7">
        <v>23</v>
      </c>
      <c r="V74" s="10">
        <f>T74+(U74*0.2)-(H74*0.2)-(I74*0.2)-(J74*0.2)</f>
        <v>14.600000000000001</v>
      </c>
      <c r="W74" s="11">
        <v>5</v>
      </c>
      <c r="X74" s="7">
        <v>20</v>
      </c>
      <c r="Y74" s="10">
        <f>W74+(X74*0.1)-(H74*0.1)-(I74*0.1)-(J74*0.1)</f>
        <v>7</v>
      </c>
      <c r="Z74" s="11">
        <v>10</v>
      </c>
      <c r="AA74" s="7">
        <v>20</v>
      </c>
      <c r="AB74" s="10">
        <f>Z74+(AA74*0.2)-(H74*0.2)-(I74*0.2)-(J74*0.2)</f>
        <v>14</v>
      </c>
      <c r="AC74" s="11">
        <v>5</v>
      </c>
      <c r="AD74" s="7">
        <v>26</v>
      </c>
      <c r="AE74" s="10">
        <f>AC74+(AD74*0.1)-(H74*0.1)-(I74*0.1)-(J74*0.1)</f>
        <v>7.6</v>
      </c>
      <c r="AF74" s="11">
        <v>5</v>
      </c>
      <c r="AG74" s="7">
        <v>24</v>
      </c>
      <c r="AH74" s="10">
        <f>AF74+(AG74*0.1)-(H74*0.1)-(I74*0.1)-(J74*0.1)</f>
        <v>7.4</v>
      </c>
      <c r="AI74" s="11">
        <v>15</v>
      </c>
      <c r="AJ74" s="7">
        <v>37</v>
      </c>
      <c r="AK74" s="10">
        <f>AI74+(AJ74*0.3)-(H74*0.3)-(I74*0.3)-(J74*0.3)</f>
        <v>26.1</v>
      </c>
      <c r="AL74" s="11">
        <v>0</v>
      </c>
      <c r="AM74" s="7">
        <v>56</v>
      </c>
      <c r="AN74" s="10">
        <f t="shared" si="1"/>
        <v>56</v>
      </c>
    </row>
    <row r="75" spans="1:40" x14ac:dyDescent="0.25">
      <c r="A75" s="6" t="s">
        <v>76</v>
      </c>
      <c r="B75" s="7" t="s">
        <v>75</v>
      </c>
      <c r="C75" s="7">
        <v>2024</v>
      </c>
      <c r="D75" s="7">
        <v>3</v>
      </c>
      <c r="E75" s="7" t="s">
        <v>80</v>
      </c>
      <c r="F75" s="7">
        <v>1991</v>
      </c>
      <c r="G75" s="96">
        <f>C75-F75</f>
        <v>33</v>
      </c>
      <c r="H75" s="11">
        <v>1</v>
      </c>
      <c r="I75" s="7"/>
      <c r="J75" s="10"/>
      <c r="K75" s="11"/>
      <c r="L75" s="7"/>
      <c r="M75" s="7"/>
      <c r="N75" s="7"/>
      <c r="O75" s="7"/>
      <c r="P75" s="7"/>
      <c r="Q75" s="7"/>
      <c r="R75" s="10"/>
      <c r="S75" s="151">
        <f>V75+Y75+AB75+AE75+AH75+AK75</f>
        <v>75.5</v>
      </c>
      <c r="T75" s="11">
        <v>10</v>
      </c>
      <c r="U75" s="7">
        <v>23</v>
      </c>
      <c r="V75" s="10">
        <f>T75+(U75*0.2)-(H75*0.2)-(I75*0.2)-(J75*0.2)</f>
        <v>14.400000000000002</v>
      </c>
      <c r="W75" s="11">
        <v>5</v>
      </c>
      <c r="X75" s="7">
        <v>27</v>
      </c>
      <c r="Y75" s="10">
        <f>W75+(X75*0.1)-(H75*0.1)-(I75*0.1)-(J75*0.1)</f>
        <v>7.6000000000000005</v>
      </c>
      <c r="Z75" s="11">
        <v>10</v>
      </c>
      <c r="AA75" s="7">
        <v>38</v>
      </c>
      <c r="AB75" s="10">
        <f>Z75+(AA75*0.2)-(H75*0.2)-(I75*0.2)-(J75*0.2)</f>
        <v>17.400000000000002</v>
      </c>
      <c r="AC75" s="11">
        <v>5</v>
      </c>
      <c r="AD75" s="7">
        <v>23</v>
      </c>
      <c r="AE75" s="10">
        <f>AC75+(AD75*0.1)-(H75*0.1)-(I75*0.1)-(J75*0.1)</f>
        <v>7.2000000000000011</v>
      </c>
      <c r="AF75" s="11">
        <v>5</v>
      </c>
      <c r="AG75" s="7">
        <v>30</v>
      </c>
      <c r="AH75" s="10">
        <f>AF75+(AG75*0.1)-(H75*0.1)-(I75*0.1)-(J75*0.1)</f>
        <v>7.9</v>
      </c>
      <c r="AI75" s="11">
        <v>15</v>
      </c>
      <c r="AJ75" s="7">
        <v>21</v>
      </c>
      <c r="AK75" s="10">
        <f>AI75+(AJ75*0.3)-(H75*0.3)-(I75*0.3)-(J75*0.3)</f>
        <v>21</v>
      </c>
      <c r="AL75" s="11">
        <v>0</v>
      </c>
      <c r="AM75" s="7">
        <v>49</v>
      </c>
      <c r="AN75" s="10">
        <f t="shared" si="1"/>
        <v>49</v>
      </c>
    </row>
    <row r="76" spans="1:40" x14ac:dyDescent="0.25">
      <c r="A76" s="6" t="s">
        <v>77</v>
      </c>
      <c r="B76" s="7" t="s">
        <v>75</v>
      </c>
      <c r="C76" s="7">
        <v>2024</v>
      </c>
      <c r="D76" s="7">
        <v>4</v>
      </c>
      <c r="E76" s="7" t="s">
        <v>80</v>
      </c>
      <c r="F76" s="7">
        <v>1998</v>
      </c>
      <c r="G76" s="96">
        <f>C76-F76</f>
        <v>26</v>
      </c>
      <c r="H76" s="11"/>
      <c r="I76" s="7"/>
      <c r="J76" s="10"/>
      <c r="K76" s="11"/>
      <c r="L76" s="7"/>
      <c r="M76" s="7"/>
      <c r="N76" s="7"/>
      <c r="O76" s="7"/>
      <c r="P76" s="7"/>
      <c r="Q76" s="7"/>
      <c r="R76" s="10"/>
      <c r="S76" s="151">
        <f>V76+Y76+AB76+AE76+AH76+AK76</f>
        <v>74.8</v>
      </c>
      <c r="T76" s="11">
        <v>10</v>
      </c>
      <c r="U76" s="7">
        <v>18</v>
      </c>
      <c r="V76" s="10">
        <f>T76+(U76*0.2)-(H76*0.2)-(I76*0.2)-(J76*0.2)</f>
        <v>13.6</v>
      </c>
      <c r="W76" s="11">
        <v>5</v>
      </c>
      <c r="X76" s="7">
        <v>19</v>
      </c>
      <c r="Y76" s="10">
        <f>W76+(X76*0.1)-(H76*0.1)-(I76*0.1)-(J76*0.1)</f>
        <v>6.9</v>
      </c>
      <c r="Z76" s="11">
        <v>10</v>
      </c>
      <c r="AA76" s="7">
        <v>31</v>
      </c>
      <c r="AB76" s="10">
        <f>Z76+(AA76*0.2)-(H76*0.2)-(I76*0.2)-(J76*0.2)</f>
        <v>16.2</v>
      </c>
      <c r="AC76" s="11">
        <v>5</v>
      </c>
      <c r="AD76" s="7">
        <v>20</v>
      </c>
      <c r="AE76" s="10">
        <f>AC76+(AD76*0.1)-(H76*0.1)-(I76*0.1)-(J76*0.1)</f>
        <v>7</v>
      </c>
      <c r="AF76" s="11">
        <v>5</v>
      </c>
      <c r="AG76" s="7">
        <v>33</v>
      </c>
      <c r="AH76" s="10">
        <f>AF76+(AG76*0.1)-(H76*0.1)-(I76*0.1)-(J76*0.1)</f>
        <v>8.3000000000000007</v>
      </c>
      <c r="AI76" s="11">
        <v>15</v>
      </c>
      <c r="AJ76" s="7">
        <v>26</v>
      </c>
      <c r="AK76" s="10">
        <f>AI76+(AJ76*0.3)-(H76*0.3)-(I76*0.3)-(J76*0.3)</f>
        <v>22.8</v>
      </c>
      <c r="AL76" s="11">
        <v>0</v>
      </c>
      <c r="AM76" s="7">
        <v>54</v>
      </c>
      <c r="AN76" s="10">
        <f t="shared" si="1"/>
        <v>54</v>
      </c>
    </row>
    <row r="77" spans="1:40" x14ac:dyDescent="0.25">
      <c r="A77" s="62" t="s">
        <v>233</v>
      </c>
      <c r="B77" s="7"/>
      <c r="C77" s="7"/>
      <c r="D77" s="7"/>
      <c r="E77" s="157" t="s">
        <v>219</v>
      </c>
      <c r="F77" s="157"/>
      <c r="G77" s="159">
        <f>AVERAGE(G73:G76)</f>
        <v>30.25</v>
      </c>
      <c r="H77" s="11"/>
      <c r="I77" s="7"/>
      <c r="J77" s="10"/>
      <c r="K77" s="11"/>
      <c r="L77" s="7"/>
      <c r="M77" s="7"/>
      <c r="N77" s="7"/>
      <c r="O77" s="7"/>
      <c r="P77" s="7"/>
      <c r="Q77" s="7"/>
      <c r="R77" s="10"/>
      <c r="S77" s="152">
        <f>AVERAGE(S73:S76)</f>
        <v>76.150000000000006</v>
      </c>
      <c r="T77" s="126" t="s">
        <v>213</v>
      </c>
      <c r="U77" s="127"/>
      <c r="V77" s="14">
        <f>AVERAGE(V73:V76)</f>
        <v>14.600000000000001</v>
      </c>
      <c r="W77" s="126" t="s">
        <v>214</v>
      </c>
      <c r="X77" s="127"/>
      <c r="Y77" s="14">
        <f>AVERAGE(Y73:Y76)</f>
        <v>7.25</v>
      </c>
      <c r="Z77" s="126" t="s">
        <v>215</v>
      </c>
      <c r="AA77" s="127"/>
      <c r="AB77" s="14">
        <f>AVERAGE(AB73:AB76)</f>
        <v>15.75</v>
      </c>
      <c r="AC77" s="126" t="s">
        <v>216</v>
      </c>
      <c r="AD77" s="127"/>
      <c r="AE77" s="14">
        <f>AVERAGE(AE73:AE76)</f>
        <v>7.85</v>
      </c>
      <c r="AF77" s="126" t="s">
        <v>217</v>
      </c>
      <c r="AG77" s="127"/>
      <c r="AH77" s="14">
        <f>AVERAGE(AH73:AH76)</f>
        <v>7.45</v>
      </c>
      <c r="AI77" s="126" t="s">
        <v>218</v>
      </c>
      <c r="AJ77" s="127"/>
      <c r="AK77" s="14">
        <f>AVERAGE(AK73:AK76)</f>
        <v>23.25</v>
      </c>
      <c r="AL77" s="11"/>
      <c r="AM77" s="7"/>
      <c r="AN77" s="10"/>
    </row>
    <row r="78" spans="1:40" x14ac:dyDescent="0.25">
      <c r="A78" s="6" t="s">
        <v>82</v>
      </c>
      <c r="B78" s="7" t="s">
        <v>75</v>
      </c>
      <c r="C78" s="7">
        <v>2024</v>
      </c>
      <c r="D78" s="7">
        <v>1</v>
      </c>
      <c r="E78" s="7" t="s">
        <v>86</v>
      </c>
      <c r="F78" s="7">
        <v>1995</v>
      </c>
      <c r="G78" s="96">
        <f>C78-F78</f>
        <v>29</v>
      </c>
      <c r="H78" s="11"/>
      <c r="I78" s="7"/>
      <c r="J78" s="10"/>
      <c r="K78" s="11"/>
      <c r="L78" s="7"/>
      <c r="M78" s="7"/>
      <c r="N78" s="7"/>
      <c r="O78" s="7"/>
      <c r="P78" s="7"/>
      <c r="Q78" s="7"/>
      <c r="R78" s="10"/>
      <c r="S78" s="151">
        <f>V78+Y78+AB78+AE78+AH78+AK78</f>
        <v>75.5</v>
      </c>
      <c r="T78" s="11">
        <v>10</v>
      </c>
      <c r="U78" s="7">
        <v>27</v>
      </c>
      <c r="V78" s="10">
        <f>T78+(U78*0.2)-(H78*0.2)-(I78*0.2)-(J78*0.2)</f>
        <v>15.4</v>
      </c>
      <c r="W78" s="11">
        <v>5</v>
      </c>
      <c r="X78" s="7">
        <v>20</v>
      </c>
      <c r="Y78" s="10">
        <f>W78+(X78*0.1)-(H78*0.1)-(I78*0.1)-(J78*0.1)</f>
        <v>7</v>
      </c>
      <c r="Z78" s="11">
        <v>10</v>
      </c>
      <c r="AA78" s="7">
        <v>28</v>
      </c>
      <c r="AB78" s="10">
        <f>Z78+(AA78*0.2)-(H78*0.2)-(I78*0.2)-(J78*0.2)</f>
        <v>15.600000000000001</v>
      </c>
      <c r="AC78" s="11">
        <v>5</v>
      </c>
      <c r="AD78" s="7">
        <v>21</v>
      </c>
      <c r="AE78" s="10">
        <f>AC78+(AD78*0.1)-(H78*0.1)-(I78*0.1)-(J78*0.1)</f>
        <v>7.1</v>
      </c>
      <c r="AF78" s="11">
        <v>5</v>
      </c>
      <c r="AG78" s="7">
        <v>17</v>
      </c>
      <c r="AH78" s="10">
        <f>AF78+(AG78*0.1)-(H78*0.1)-(I78*0.1)-(J78*0.1)</f>
        <v>6.7</v>
      </c>
      <c r="AI78" s="11">
        <v>15</v>
      </c>
      <c r="AJ78" s="7">
        <v>29</v>
      </c>
      <c r="AK78" s="10">
        <f>AI78+(AJ78*0.3)-(H78*0.3)-(I78*0.3)-(J78*0.3)</f>
        <v>23.7</v>
      </c>
      <c r="AL78" s="11">
        <v>0</v>
      </c>
      <c r="AM78" s="7">
        <v>57</v>
      </c>
      <c r="AN78" s="10">
        <f t="shared" si="1"/>
        <v>57</v>
      </c>
    </row>
    <row r="79" spans="1:40" x14ac:dyDescent="0.25">
      <c r="A79" s="6" t="s">
        <v>84</v>
      </c>
      <c r="B79" s="7" t="s">
        <v>75</v>
      </c>
      <c r="C79" s="7">
        <v>2024</v>
      </c>
      <c r="D79" s="7">
        <v>2</v>
      </c>
      <c r="E79" s="7" t="s">
        <v>86</v>
      </c>
      <c r="F79" s="7">
        <v>2003</v>
      </c>
      <c r="G79" s="96">
        <f>C79-F79</f>
        <v>21</v>
      </c>
      <c r="H79" s="11"/>
      <c r="I79" s="7"/>
      <c r="J79" s="10"/>
      <c r="K79" s="11"/>
      <c r="L79" s="7"/>
      <c r="M79" s="7"/>
      <c r="N79" s="7"/>
      <c r="O79" s="7"/>
      <c r="P79" s="7"/>
      <c r="Q79" s="7"/>
      <c r="R79" s="10"/>
      <c r="S79" s="151">
        <f>V79+Y79+AB79+AE79+AH79+AK79</f>
        <v>74.7</v>
      </c>
      <c r="T79" s="11">
        <v>10</v>
      </c>
      <c r="U79" s="7">
        <v>16</v>
      </c>
      <c r="V79" s="10">
        <f>T79+(U79*0.2)-(H79*0.2)-(I79*0.2)-(J79*0.2)</f>
        <v>13.2</v>
      </c>
      <c r="W79" s="11">
        <v>5</v>
      </c>
      <c r="X79" s="7">
        <v>25</v>
      </c>
      <c r="Y79" s="10">
        <f>W79+(X79*0.1)-(H79*0.1)-(I79*0.1)-(J79*0.1)</f>
        <v>7.5</v>
      </c>
      <c r="Z79" s="11">
        <v>10</v>
      </c>
      <c r="AA79" s="7">
        <v>21</v>
      </c>
      <c r="AB79" s="10">
        <f>Z79+(AA79*0.2)-(H79*0.2)-(I79*0.2)-(J79*0.2)</f>
        <v>14.2</v>
      </c>
      <c r="AC79" s="11">
        <v>5</v>
      </c>
      <c r="AD79" s="7">
        <v>31</v>
      </c>
      <c r="AE79" s="10">
        <f>AC79+(AD79*0.1)-(H79*0.1)-(I79*0.1)-(J79*0.1)</f>
        <v>8.1</v>
      </c>
      <c r="AF79" s="11">
        <v>5</v>
      </c>
      <c r="AG79" s="7">
        <v>36</v>
      </c>
      <c r="AH79" s="10">
        <f>AF79+(AG79*0.1)-(H79*0.1)-(I79*0.1)-(J79*0.1)</f>
        <v>8.6</v>
      </c>
      <c r="AI79" s="11">
        <v>15</v>
      </c>
      <c r="AJ79" s="7">
        <v>27</v>
      </c>
      <c r="AK79" s="10">
        <f>AI79+(AJ79*0.3)-(H79*0.3)-(I79*0.3)-(J79*0.3)</f>
        <v>23.1</v>
      </c>
      <c r="AL79" s="11">
        <v>0</v>
      </c>
      <c r="AM79" s="7">
        <v>43</v>
      </c>
      <c r="AN79" s="10">
        <f t="shared" si="1"/>
        <v>43</v>
      </c>
    </row>
    <row r="80" spans="1:40" x14ac:dyDescent="0.25">
      <c r="A80" s="97" t="s">
        <v>85</v>
      </c>
      <c r="B80" s="7" t="s">
        <v>75</v>
      </c>
      <c r="C80" s="7">
        <v>2024</v>
      </c>
      <c r="D80" s="7">
        <v>3</v>
      </c>
      <c r="E80" s="7" t="s">
        <v>86</v>
      </c>
      <c r="F80" s="7">
        <v>1993</v>
      </c>
      <c r="G80" s="96">
        <f>C80-F80</f>
        <v>31</v>
      </c>
      <c r="H80" s="11">
        <v>1</v>
      </c>
      <c r="I80" s="7"/>
      <c r="J80" s="10"/>
      <c r="K80" s="11" t="s">
        <v>105</v>
      </c>
      <c r="L80" s="7" t="s">
        <v>105</v>
      </c>
      <c r="M80" s="7" t="s">
        <v>105</v>
      </c>
      <c r="N80" s="7" t="s">
        <v>105</v>
      </c>
      <c r="O80" s="7"/>
      <c r="P80" s="7"/>
      <c r="Q80" s="7"/>
      <c r="R80" s="10"/>
      <c r="S80" s="151">
        <f>V80+Y80+AB80+AE80+AH80+AK80</f>
        <v>72.300000000000011</v>
      </c>
      <c r="T80" s="11">
        <v>10</v>
      </c>
      <c r="U80" s="7">
        <v>23</v>
      </c>
      <c r="V80" s="10">
        <f>T80+(U80*0.2)-(H80*0.2)-(I80*0.2)-(J80*0.2)</f>
        <v>14.400000000000002</v>
      </c>
      <c r="W80" s="11">
        <v>5</v>
      </c>
      <c r="X80" s="7">
        <v>20</v>
      </c>
      <c r="Y80" s="10">
        <f>W80+(X80*0.1)-(H80*0.1)-(I80*0.1)-(J80*0.1)</f>
        <v>6.9</v>
      </c>
      <c r="Z80" s="11">
        <v>10</v>
      </c>
      <c r="AA80" s="7">
        <v>34</v>
      </c>
      <c r="AB80" s="10">
        <f>Z80+(AA80*0.2)-(H80*0.2)-(I80*0.2)-(J80*0.2)</f>
        <v>16.600000000000001</v>
      </c>
      <c r="AC80" s="11">
        <v>5</v>
      </c>
      <c r="AD80" s="7">
        <v>40</v>
      </c>
      <c r="AE80" s="10">
        <f>AC80+(AD80*0.1)-(H80*0.1)-(I80*0.1)-(J80*0.1)</f>
        <v>8.9</v>
      </c>
      <c r="AF80" s="11">
        <v>5</v>
      </c>
      <c r="AG80" s="7">
        <v>23</v>
      </c>
      <c r="AH80" s="10">
        <f>AF80+(AG80*0.1)-(H80*0.1)-(I80*0.1)-(J80*0.1)</f>
        <v>7.2000000000000011</v>
      </c>
      <c r="AI80" s="11">
        <v>15</v>
      </c>
      <c r="AJ80" s="7">
        <v>12</v>
      </c>
      <c r="AK80" s="10">
        <f>AI80+(AJ80*0.3)-(H80*0.3)-(I80*0.3)-(J80*0.3)</f>
        <v>18.3</v>
      </c>
      <c r="AL80" s="11">
        <v>0</v>
      </c>
      <c r="AM80" s="7">
        <v>56</v>
      </c>
      <c r="AN80" s="10">
        <f t="shared" si="1"/>
        <v>56</v>
      </c>
    </row>
    <row r="81" spans="1:40" x14ac:dyDescent="0.25">
      <c r="A81" s="6" t="s">
        <v>83</v>
      </c>
      <c r="B81" s="7" t="s">
        <v>75</v>
      </c>
      <c r="C81" s="7">
        <v>2024</v>
      </c>
      <c r="D81" s="7">
        <v>4</v>
      </c>
      <c r="E81" s="7" t="s">
        <v>86</v>
      </c>
      <c r="F81" s="7">
        <v>1994</v>
      </c>
      <c r="G81" s="96">
        <f>C81-F81</f>
        <v>30</v>
      </c>
      <c r="H81" s="11">
        <v>1</v>
      </c>
      <c r="I81" s="7"/>
      <c r="J81" s="10"/>
      <c r="K81" s="11"/>
      <c r="L81" s="7"/>
      <c r="M81" s="7"/>
      <c r="N81" s="7"/>
      <c r="O81" s="7"/>
      <c r="P81" s="7"/>
      <c r="Q81" s="7"/>
      <c r="R81" s="10"/>
      <c r="S81" s="151">
        <f>V81+Y81+AB81+AE81+AH81+AK81</f>
        <v>69.100000000000009</v>
      </c>
      <c r="T81" s="11">
        <v>10</v>
      </c>
      <c r="U81" s="7">
        <v>14</v>
      </c>
      <c r="V81" s="10">
        <f>T81+(U81*0.2)-(H81*0.2)-(I81*0.2)-(J81*0.2)</f>
        <v>12.600000000000001</v>
      </c>
      <c r="W81" s="11">
        <v>5</v>
      </c>
      <c r="X81" s="7">
        <v>42</v>
      </c>
      <c r="Y81" s="10">
        <f>W81+(X81*0.1)-(H81*0.1)-(I81*0.1)-(J81*0.1)</f>
        <v>9.1</v>
      </c>
      <c r="Z81" s="11">
        <v>10</v>
      </c>
      <c r="AA81" s="7">
        <v>17</v>
      </c>
      <c r="AB81" s="10">
        <f>Z81+(AA81*0.2)-(H81*0.2)-(I81*0.2)-(J81*0.2)</f>
        <v>13.200000000000001</v>
      </c>
      <c r="AC81" s="11">
        <v>5</v>
      </c>
      <c r="AD81" s="7">
        <v>23</v>
      </c>
      <c r="AE81" s="10">
        <f>AC81+(AD81*0.1)-(H81*0.1)-(I81*0.1)-(J81*0.1)</f>
        <v>7.2000000000000011</v>
      </c>
      <c r="AF81" s="11">
        <v>5</v>
      </c>
      <c r="AG81" s="7">
        <v>26</v>
      </c>
      <c r="AH81" s="10">
        <f>AF81+(AG81*0.1)-(H81*0.1)-(I81*0.1)-(J81*0.1)</f>
        <v>7.5</v>
      </c>
      <c r="AI81" s="11">
        <v>15</v>
      </c>
      <c r="AJ81" s="7">
        <v>16</v>
      </c>
      <c r="AK81" s="10">
        <f>AI81+(AJ81*0.3)-(H81*0.3)-(I81*0.3)-(J81*0.3)</f>
        <v>19.5</v>
      </c>
      <c r="AL81" s="11">
        <v>0</v>
      </c>
      <c r="AM81" s="7">
        <v>57</v>
      </c>
      <c r="AN81" s="10">
        <f t="shared" si="1"/>
        <v>57</v>
      </c>
    </row>
    <row r="82" spans="1:40" ht="15.75" thickBot="1" x14ac:dyDescent="0.3">
      <c r="A82" s="63" t="s">
        <v>234</v>
      </c>
      <c r="B82" s="9"/>
      <c r="C82" s="9"/>
      <c r="D82" s="9"/>
      <c r="E82" s="158" t="s">
        <v>219</v>
      </c>
      <c r="F82" s="158"/>
      <c r="G82" s="160">
        <f>AVERAGE(G78:G81)</f>
        <v>27.75</v>
      </c>
      <c r="H82" s="21"/>
      <c r="I82" s="9"/>
      <c r="J82" s="12"/>
      <c r="K82" s="21"/>
      <c r="L82" s="9"/>
      <c r="M82" s="9"/>
      <c r="N82" s="9"/>
      <c r="O82" s="9"/>
      <c r="P82" s="9"/>
      <c r="Q82" s="9"/>
      <c r="R82" s="12"/>
      <c r="S82" s="153">
        <f>AVERAGE(S78:S81)</f>
        <v>72.900000000000006</v>
      </c>
      <c r="T82" s="124" t="s">
        <v>213</v>
      </c>
      <c r="U82" s="125"/>
      <c r="V82" s="13">
        <f>AVERAGE(V78:V81)</f>
        <v>13.9</v>
      </c>
      <c r="W82" s="124" t="s">
        <v>214</v>
      </c>
      <c r="X82" s="125"/>
      <c r="Y82" s="13">
        <f>AVERAGE(Y78:Y81)</f>
        <v>7.625</v>
      </c>
      <c r="Z82" s="124" t="s">
        <v>215</v>
      </c>
      <c r="AA82" s="125"/>
      <c r="AB82" s="13">
        <f>AVERAGE(AB78:AB81)</f>
        <v>14.900000000000002</v>
      </c>
      <c r="AC82" s="124" t="s">
        <v>216</v>
      </c>
      <c r="AD82" s="125"/>
      <c r="AE82" s="13">
        <f>AVERAGE(AE78:AE81)</f>
        <v>7.8250000000000011</v>
      </c>
      <c r="AF82" s="124" t="s">
        <v>217</v>
      </c>
      <c r="AG82" s="125"/>
      <c r="AH82" s="13">
        <f>AVERAGE(AH78:AH81)</f>
        <v>7.5</v>
      </c>
      <c r="AI82" s="124" t="s">
        <v>218</v>
      </c>
      <c r="AJ82" s="125"/>
      <c r="AK82" s="13">
        <f>AVERAGE(AK78:AK81)</f>
        <v>21.15</v>
      </c>
      <c r="AL82" s="21"/>
      <c r="AM82" s="9"/>
      <c r="AN82" s="12"/>
    </row>
    <row r="83" spans="1:40" x14ac:dyDescent="0.25">
      <c r="S83" s="23">
        <f>AVERAGE(S3:S6,S8:S11,S13:S16,S18:S21,S23:S26,S28:S31,S33:S36,S38:S41,S43:S46,S48:S51,S53:S56,S58:S61,S63:S66,S68:S71,S73:S76,S78:S81)</f>
        <v>73.567187500000017</v>
      </c>
      <c r="U83" s="22">
        <f>AVERAGE(U3:U81)</f>
        <v>25.34375</v>
      </c>
      <c r="X83" s="22">
        <f>AVERAGE(X3:X81)</f>
        <v>23.75</v>
      </c>
      <c r="AA83" s="22">
        <f>AVERAGE(AA3:AA81)</f>
        <v>24.859375</v>
      </c>
      <c r="AD83" s="22">
        <f>AVERAGE(AD3:AD81)</f>
        <v>25.515625</v>
      </c>
      <c r="AG83" s="22">
        <f>AVERAGE(AG3:AG81)</f>
        <v>23.765625</v>
      </c>
      <c r="AJ83" s="22">
        <f>AVERAGE(AJ3:AJ81)</f>
        <v>25.328125</v>
      </c>
    </row>
  </sheetData>
  <sortState xmlns:xlrd2="http://schemas.microsoft.com/office/spreadsheetml/2017/richdata2" ref="A78:AK81">
    <sortCondition descending="1" ref="S78:S81"/>
  </sortState>
  <mergeCells count="131">
    <mergeCell ref="A1:A2"/>
    <mergeCell ref="B1:B2"/>
    <mergeCell ref="C1:C2"/>
    <mergeCell ref="D1:D2"/>
    <mergeCell ref="E1:E2"/>
    <mergeCell ref="F1:F2"/>
    <mergeCell ref="AF7:AG7"/>
    <mergeCell ref="AI7:AJ7"/>
    <mergeCell ref="AC1:AE1"/>
    <mergeCell ref="AF1:AH1"/>
    <mergeCell ref="AI1:AK1"/>
    <mergeCell ref="AL1:AN1"/>
    <mergeCell ref="J1:J2"/>
    <mergeCell ref="G1:G2"/>
    <mergeCell ref="H1:H2"/>
    <mergeCell ref="I1:I2"/>
    <mergeCell ref="S1:S2"/>
    <mergeCell ref="T1:V1"/>
    <mergeCell ref="W1:Y1"/>
    <mergeCell ref="Z1:AB1"/>
    <mergeCell ref="E7:F7"/>
    <mergeCell ref="E12:F12"/>
    <mergeCell ref="T12:U12"/>
    <mergeCell ref="W12:X12"/>
    <mergeCell ref="Z12:AA12"/>
    <mergeCell ref="AC12:AD12"/>
    <mergeCell ref="T7:U7"/>
    <mergeCell ref="W7:X7"/>
    <mergeCell ref="Z7:AA7"/>
    <mergeCell ref="AC7:AD7"/>
    <mergeCell ref="AF12:AG12"/>
    <mergeCell ref="AI12:AJ12"/>
    <mergeCell ref="E17:F17"/>
    <mergeCell ref="T17:U17"/>
    <mergeCell ref="W17:X17"/>
    <mergeCell ref="Z17:AA17"/>
    <mergeCell ref="AC17:AD17"/>
    <mergeCell ref="AF17:AG17"/>
    <mergeCell ref="AI17:AJ17"/>
    <mergeCell ref="AI22:AJ22"/>
    <mergeCell ref="E27:F27"/>
    <mergeCell ref="T27:U27"/>
    <mergeCell ref="W27:X27"/>
    <mergeCell ref="Z27:AA27"/>
    <mergeCell ref="AC27:AD27"/>
    <mergeCell ref="AF27:AG27"/>
    <mergeCell ref="AI27:AJ27"/>
    <mergeCell ref="E22:F22"/>
    <mergeCell ref="T22:U22"/>
    <mergeCell ref="W22:X22"/>
    <mergeCell ref="Z22:AA22"/>
    <mergeCell ref="AC22:AD22"/>
    <mergeCell ref="AF22:AG22"/>
    <mergeCell ref="AI32:AJ32"/>
    <mergeCell ref="E37:F37"/>
    <mergeCell ref="T37:U37"/>
    <mergeCell ref="W37:X37"/>
    <mergeCell ref="Z37:AA37"/>
    <mergeCell ref="AC37:AD37"/>
    <mergeCell ref="AF37:AG37"/>
    <mergeCell ref="AI37:AJ37"/>
    <mergeCell ref="E32:F32"/>
    <mergeCell ref="T32:U32"/>
    <mergeCell ref="W32:X32"/>
    <mergeCell ref="Z32:AA32"/>
    <mergeCell ref="AC32:AD32"/>
    <mergeCell ref="AF32:AG32"/>
    <mergeCell ref="AI42:AJ42"/>
    <mergeCell ref="E47:F47"/>
    <mergeCell ref="T47:U47"/>
    <mergeCell ref="W47:X47"/>
    <mergeCell ref="Z47:AA47"/>
    <mergeCell ref="AC47:AD47"/>
    <mergeCell ref="AF47:AG47"/>
    <mergeCell ref="AI47:AJ47"/>
    <mergeCell ref="E42:F42"/>
    <mergeCell ref="T42:U42"/>
    <mergeCell ref="W42:X42"/>
    <mergeCell ref="Z42:AA42"/>
    <mergeCell ref="AC42:AD42"/>
    <mergeCell ref="AF42:AG42"/>
    <mergeCell ref="AI52:AJ52"/>
    <mergeCell ref="E57:F57"/>
    <mergeCell ref="T57:U57"/>
    <mergeCell ref="W57:X57"/>
    <mergeCell ref="Z57:AA57"/>
    <mergeCell ref="AC57:AD57"/>
    <mergeCell ref="AF57:AG57"/>
    <mergeCell ref="AI57:AJ57"/>
    <mergeCell ref="E52:F52"/>
    <mergeCell ref="T52:U52"/>
    <mergeCell ref="W52:X52"/>
    <mergeCell ref="Z52:AA52"/>
    <mergeCell ref="AC52:AD52"/>
    <mergeCell ref="AF52:AG52"/>
    <mergeCell ref="T67:U67"/>
    <mergeCell ref="W67:X67"/>
    <mergeCell ref="Z67:AA67"/>
    <mergeCell ref="AC67:AD67"/>
    <mergeCell ref="AF67:AG67"/>
    <mergeCell ref="AI67:AJ67"/>
    <mergeCell ref="E62:F62"/>
    <mergeCell ref="T62:U62"/>
    <mergeCell ref="W62:X62"/>
    <mergeCell ref="Z62:AA62"/>
    <mergeCell ref="AC62:AD62"/>
    <mergeCell ref="AF62:AG62"/>
    <mergeCell ref="AI82:AJ82"/>
    <mergeCell ref="K1:R1"/>
    <mergeCell ref="E82:F82"/>
    <mergeCell ref="T82:U82"/>
    <mergeCell ref="W82:X82"/>
    <mergeCell ref="Z82:AA82"/>
    <mergeCell ref="AC82:AD82"/>
    <mergeCell ref="AF82:AG82"/>
    <mergeCell ref="AI72:AJ72"/>
    <mergeCell ref="E77:F77"/>
    <mergeCell ref="T77:U77"/>
    <mergeCell ref="W77:X77"/>
    <mergeCell ref="Z77:AA77"/>
    <mergeCell ref="AC77:AD77"/>
    <mergeCell ref="AF77:AG77"/>
    <mergeCell ref="AI77:AJ77"/>
    <mergeCell ref="E72:F72"/>
    <mergeCell ref="T72:U72"/>
    <mergeCell ref="W72:X72"/>
    <mergeCell ref="Z72:AA72"/>
    <mergeCell ref="AC72:AD72"/>
    <mergeCell ref="AF72:AG72"/>
    <mergeCell ref="AI62:AJ62"/>
    <mergeCell ref="E67:F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403B3-3B88-446A-B497-ABE2A52A99A9}">
  <dimension ref="A1:AF67"/>
  <sheetViews>
    <sheetView workbookViewId="0">
      <selection sqref="A1:K14"/>
    </sheetView>
  </sheetViews>
  <sheetFormatPr defaultRowHeight="15" x14ac:dyDescent="0.25"/>
  <cols>
    <col min="1" max="1" width="17.85546875" bestFit="1" customWidth="1"/>
    <col min="2" max="2" width="4.140625" bestFit="1" customWidth="1"/>
    <col min="3" max="3" width="5.28515625" bestFit="1" customWidth="1"/>
    <col min="4" max="4" width="7.85546875" bestFit="1" customWidth="1"/>
    <col min="5" max="5" width="10.7109375" bestFit="1" customWidth="1"/>
    <col min="6" max="6" width="5.7109375" bestFit="1" customWidth="1"/>
    <col min="7" max="7" width="4.7109375" bestFit="1" customWidth="1"/>
    <col min="8" max="10" width="4.42578125" bestFit="1" customWidth="1"/>
    <col min="11" max="11" width="12.85546875" bestFit="1" customWidth="1"/>
    <col min="13" max="13" width="7.7109375" bestFit="1" customWidth="1"/>
    <col min="14" max="14" width="11.140625" bestFit="1" customWidth="1"/>
    <col min="15" max="15" width="8.140625" bestFit="1" customWidth="1"/>
    <col min="16" max="16" width="7.7109375" bestFit="1" customWidth="1"/>
    <col min="17" max="17" width="11.140625" bestFit="1" customWidth="1"/>
    <col min="19" max="19" width="7.7109375" bestFit="1" customWidth="1"/>
    <col min="20" max="20" width="11.140625" bestFit="1" customWidth="1"/>
    <col min="21" max="21" width="8.140625" bestFit="1" customWidth="1"/>
    <col min="22" max="22" width="7.7109375" bestFit="1" customWidth="1"/>
    <col min="23" max="23" width="11.140625" bestFit="1" customWidth="1"/>
    <col min="24" max="24" width="8.140625" bestFit="1" customWidth="1"/>
    <col min="25" max="25" width="7.7109375" bestFit="1" customWidth="1"/>
    <col min="26" max="26" width="11.140625" bestFit="1" customWidth="1"/>
    <col min="28" max="28" width="7.7109375" bestFit="1" customWidth="1"/>
    <col min="29" max="29" width="11.140625" bestFit="1" customWidth="1"/>
    <col min="30" max="30" width="8.5703125" bestFit="1" customWidth="1"/>
    <col min="31" max="31" width="7.7109375" bestFit="1" customWidth="1"/>
    <col min="32" max="32" width="11.140625" bestFit="1" customWidth="1"/>
  </cols>
  <sheetData>
    <row r="1" spans="1:32" ht="15.75" thickBot="1" x14ac:dyDescent="0.3">
      <c r="A1" s="131" t="s">
        <v>1</v>
      </c>
      <c r="B1" s="131" t="s">
        <v>103</v>
      </c>
      <c r="C1" s="131" t="s">
        <v>92</v>
      </c>
      <c r="D1" s="131" t="s">
        <v>104</v>
      </c>
      <c r="E1" s="131" t="s">
        <v>2</v>
      </c>
      <c r="F1" s="131" t="s">
        <v>93</v>
      </c>
      <c r="G1" s="131" t="s">
        <v>45</v>
      </c>
      <c r="H1" s="131" t="s">
        <v>106</v>
      </c>
      <c r="I1" s="131" t="s">
        <v>107</v>
      </c>
      <c r="J1" s="131" t="s">
        <v>108</v>
      </c>
      <c r="K1" s="131" t="s">
        <v>94</v>
      </c>
      <c r="L1" s="128" t="s">
        <v>87</v>
      </c>
      <c r="M1" s="129"/>
      <c r="N1" s="130"/>
      <c r="O1" s="128" t="s">
        <v>88</v>
      </c>
      <c r="P1" s="129"/>
      <c r="Q1" s="130"/>
      <c r="R1" s="128" t="s">
        <v>89</v>
      </c>
      <c r="S1" s="129"/>
      <c r="T1" s="130"/>
      <c r="U1" s="128" t="s">
        <v>95</v>
      </c>
      <c r="V1" s="129"/>
      <c r="W1" s="130"/>
      <c r="X1" s="128" t="s">
        <v>90</v>
      </c>
      <c r="Y1" s="129"/>
      <c r="Z1" s="130"/>
      <c r="AA1" s="128" t="s">
        <v>91</v>
      </c>
      <c r="AB1" s="129"/>
      <c r="AC1" s="130"/>
      <c r="AD1" s="128" t="s">
        <v>96</v>
      </c>
      <c r="AE1" s="129"/>
      <c r="AF1" s="130"/>
    </row>
    <row r="2" spans="1:32" ht="15.75" thickBot="1" x14ac:dyDescent="0.3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7" t="s">
        <v>97</v>
      </c>
      <c r="M2" s="18" t="s">
        <v>98</v>
      </c>
      <c r="N2" s="18" t="s">
        <v>99</v>
      </c>
      <c r="O2" s="17" t="s">
        <v>100</v>
      </c>
      <c r="P2" s="18" t="s">
        <v>98</v>
      </c>
      <c r="Q2" s="18" t="s">
        <v>99</v>
      </c>
      <c r="R2" s="17" t="s">
        <v>97</v>
      </c>
      <c r="S2" s="18" t="s">
        <v>98</v>
      </c>
      <c r="T2" s="18" t="s">
        <v>99</v>
      </c>
      <c r="U2" s="17" t="s">
        <v>100</v>
      </c>
      <c r="V2" s="18" t="s">
        <v>98</v>
      </c>
      <c r="W2" s="18" t="s">
        <v>99</v>
      </c>
      <c r="X2" s="17" t="s">
        <v>100</v>
      </c>
      <c r="Y2" s="18" t="s">
        <v>98</v>
      </c>
      <c r="Z2" s="18" t="s">
        <v>99</v>
      </c>
      <c r="AA2" s="17" t="s">
        <v>101</v>
      </c>
      <c r="AB2" s="18" t="s">
        <v>98</v>
      </c>
      <c r="AC2" s="18" t="s">
        <v>99</v>
      </c>
      <c r="AD2" s="17" t="s">
        <v>102</v>
      </c>
      <c r="AE2" s="18" t="s">
        <v>98</v>
      </c>
      <c r="AF2" s="18" t="s">
        <v>99</v>
      </c>
    </row>
    <row r="3" spans="1:32" ht="15.75" x14ac:dyDescent="0.25">
      <c r="A3" s="4" t="s">
        <v>115</v>
      </c>
      <c r="B3" s="5"/>
      <c r="C3" s="5">
        <v>2024</v>
      </c>
      <c r="D3" s="5"/>
      <c r="E3" s="5" t="s">
        <v>110</v>
      </c>
      <c r="F3" s="5">
        <v>1985</v>
      </c>
      <c r="G3" s="5">
        <f t="shared" ref="G3:G34" si="0">C3-F3</f>
        <v>39</v>
      </c>
      <c r="H3" s="5">
        <v>1</v>
      </c>
      <c r="I3" s="5"/>
      <c r="J3" s="5"/>
      <c r="K3" s="3">
        <f t="shared" ref="K3:K34" si="1">N3+Q3+T3+W3+Z3+AC3</f>
        <v>83.9</v>
      </c>
      <c r="L3" s="19">
        <v>10</v>
      </c>
      <c r="M3" s="5">
        <v>30</v>
      </c>
      <c r="N3" s="20">
        <f t="shared" ref="N3:N34" si="2">L3+(M3*0.2)-(H3*0.2)-(I3*0.2)-(J3*0.2)</f>
        <v>15.8</v>
      </c>
      <c r="O3" s="19">
        <v>5</v>
      </c>
      <c r="P3" s="5">
        <v>23</v>
      </c>
      <c r="Q3" s="20">
        <f t="shared" ref="Q3:Q34" si="3">O3+(P3*0.1)-(H3*0.1)-(I3*0.1)-(J3*0.1)</f>
        <v>7.2000000000000011</v>
      </c>
      <c r="R3" s="19">
        <v>10</v>
      </c>
      <c r="S3" s="5">
        <v>39</v>
      </c>
      <c r="T3" s="20">
        <f t="shared" ref="T3:T34" si="4">R3+(S3*0.2)-(H3*0.2)-(I3*0.2)-(J3*0.2)</f>
        <v>17.600000000000001</v>
      </c>
      <c r="U3" s="19">
        <v>5</v>
      </c>
      <c r="V3" s="5">
        <v>43</v>
      </c>
      <c r="W3" s="20">
        <f t="shared" ref="W3:W34" si="5">U3+(V3*0.1)-(H3*0.1)-(I3*0.1)-(J3*0.1)</f>
        <v>9.2000000000000011</v>
      </c>
      <c r="X3" s="19">
        <v>5</v>
      </c>
      <c r="Y3" s="5">
        <v>43</v>
      </c>
      <c r="Z3" s="20">
        <f t="shared" ref="Z3:Z34" si="6">X3+(Y3*0.1)-(H3*0.1)-(I3*0.1)-(J3*0.1)</f>
        <v>9.2000000000000011</v>
      </c>
      <c r="AA3" s="19">
        <v>15</v>
      </c>
      <c r="AB3" s="5">
        <v>34</v>
      </c>
      <c r="AC3" s="20">
        <f t="shared" ref="AC3:AC34" si="7">AA3+(AB3*0.3)-(H3*0.3)-(I3*0.3)-(J3*0.3)</f>
        <v>24.9</v>
      </c>
      <c r="AD3" s="19">
        <v>0</v>
      </c>
      <c r="AE3" s="5">
        <v>44</v>
      </c>
      <c r="AF3" s="20">
        <f>AD3+AE3</f>
        <v>44</v>
      </c>
    </row>
    <row r="4" spans="1:32" ht="15.75" x14ac:dyDescent="0.25">
      <c r="A4" s="6" t="s">
        <v>113</v>
      </c>
      <c r="B4" s="7"/>
      <c r="C4" s="7">
        <v>2024</v>
      </c>
      <c r="D4" s="7"/>
      <c r="E4" s="7" t="s">
        <v>110</v>
      </c>
      <c r="F4" s="7">
        <v>1987</v>
      </c>
      <c r="G4" s="7">
        <f t="shared" si="0"/>
        <v>37</v>
      </c>
      <c r="H4" s="7">
        <v>1</v>
      </c>
      <c r="I4" s="7"/>
      <c r="J4" s="7"/>
      <c r="K4" s="15">
        <f t="shared" si="1"/>
        <v>79.5</v>
      </c>
      <c r="L4" s="11">
        <v>10</v>
      </c>
      <c r="M4" s="7">
        <v>35</v>
      </c>
      <c r="N4" s="10">
        <f t="shared" si="2"/>
        <v>16.8</v>
      </c>
      <c r="O4" s="11">
        <v>5</v>
      </c>
      <c r="P4" s="7">
        <v>24</v>
      </c>
      <c r="Q4" s="10">
        <f t="shared" si="3"/>
        <v>7.3000000000000007</v>
      </c>
      <c r="R4" s="11">
        <v>10</v>
      </c>
      <c r="S4" s="7">
        <v>30</v>
      </c>
      <c r="T4" s="10">
        <f t="shared" si="4"/>
        <v>15.8</v>
      </c>
      <c r="U4" s="11">
        <v>5</v>
      </c>
      <c r="V4" s="7">
        <v>34</v>
      </c>
      <c r="W4" s="10">
        <f t="shared" si="5"/>
        <v>8.3000000000000007</v>
      </c>
      <c r="X4" s="11">
        <v>5</v>
      </c>
      <c r="Y4" s="7">
        <v>36</v>
      </c>
      <c r="Z4" s="10">
        <f t="shared" si="6"/>
        <v>8.5</v>
      </c>
      <c r="AA4" s="11">
        <v>15</v>
      </c>
      <c r="AB4" s="7">
        <v>27</v>
      </c>
      <c r="AC4" s="10">
        <f t="shared" si="7"/>
        <v>22.8</v>
      </c>
      <c r="AD4" s="11">
        <v>0</v>
      </c>
      <c r="AE4" s="7">
        <v>49</v>
      </c>
      <c r="AF4" s="10">
        <f t="shared" ref="AF4:AF59" si="8">AD4+AE4</f>
        <v>49</v>
      </c>
    </row>
    <row r="5" spans="1:32" ht="15.75" x14ac:dyDescent="0.25">
      <c r="A5" s="6" t="s">
        <v>109</v>
      </c>
      <c r="B5" s="7"/>
      <c r="C5" s="7">
        <v>2024</v>
      </c>
      <c r="D5" s="7"/>
      <c r="E5" s="7" t="s">
        <v>110</v>
      </c>
      <c r="F5" s="7">
        <v>1982</v>
      </c>
      <c r="G5" s="7">
        <f t="shared" si="0"/>
        <v>42</v>
      </c>
      <c r="H5" s="7">
        <v>1</v>
      </c>
      <c r="I5" s="7">
        <v>2</v>
      </c>
      <c r="J5" s="7"/>
      <c r="K5" s="15">
        <f t="shared" si="1"/>
        <v>78.3</v>
      </c>
      <c r="L5" s="11">
        <v>10</v>
      </c>
      <c r="M5" s="7">
        <v>26</v>
      </c>
      <c r="N5" s="10">
        <f t="shared" si="2"/>
        <v>14.6</v>
      </c>
      <c r="O5" s="11">
        <v>5</v>
      </c>
      <c r="P5" s="7">
        <v>30</v>
      </c>
      <c r="Q5" s="10">
        <f t="shared" si="3"/>
        <v>7.7</v>
      </c>
      <c r="R5" s="11">
        <v>10</v>
      </c>
      <c r="S5" s="7">
        <v>27</v>
      </c>
      <c r="T5" s="10">
        <f t="shared" si="4"/>
        <v>14.8</v>
      </c>
      <c r="U5" s="11">
        <v>5</v>
      </c>
      <c r="V5" s="7">
        <v>29</v>
      </c>
      <c r="W5" s="10">
        <f t="shared" si="5"/>
        <v>7.6000000000000005</v>
      </c>
      <c r="X5" s="11">
        <v>5</v>
      </c>
      <c r="Y5" s="7">
        <v>28</v>
      </c>
      <c r="Z5" s="10">
        <f t="shared" si="6"/>
        <v>7.5000000000000009</v>
      </c>
      <c r="AA5" s="11">
        <v>15</v>
      </c>
      <c r="AB5" s="7">
        <v>40</v>
      </c>
      <c r="AC5" s="10">
        <f t="shared" si="7"/>
        <v>26.099999999999998</v>
      </c>
      <c r="AD5" s="11">
        <v>0</v>
      </c>
      <c r="AE5" s="7">
        <v>54</v>
      </c>
      <c r="AF5" s="10">
        <f t="shared" si="8"/>
        <v>54</v>
      </c>
    </row>
    <row r="6" spans="1:32" ht="15.75" x14ac:dyDescent="0.25">
      <c r="A6" s="6" t="s">
        <v>122</v>
      </c>
      <c r="B6" s="7"/>
      <c r="C6" s="7">
        <v>2024</v>
      </c>
      <c r="D6" s="7"/>
      <c r="E6" s="7" t="s">
        <v>110</v>
      </c>
      <c r="F6" s="7">
        <v>1967</v>
      </c>
      <c r="G6" s="7">
        <f t="shared" si="0"/>
        <v>57</v>
      </c>
      <c r="H6" s="7">
        <v>1</v>
      </c>
      <c r="I6" s="7">
        <v>2</v>
      </c>
      <c r="J6" s="7">
        <v>3</v>
      </c>
      <c r="K6" s="15">
        <f t="shared" si="1"/>
        <v>77.5</v>
      </c>
      <c r="L6" s="11">
        <v>10</v>
      </c>
      <c r="M6" s="7">
        <v>27</v>
      </c>
      <c r="N6" s="10">
        <f t="shared" si="2"/>
        <v>14.200000000000001</v>
      </c>
      <c r="O6" s="11">
        <v>5</v>
      </c>
      <c r="P6" s="7">
        <v>26</v>
      </c>
      <c r="Q6" s="10">
        <f t="shared" si="3"/>
        <v>7</v>
      </c>
      <c r="R6" s="11">
        <v>10</v>
      </c>
      <c r="S6" s="7">
        <v>40</v>
      </c>
      <c r="T6" s="10">
        <f t="shared" si="4"/>
        <v>16.8</v>
      </c>
      <c r="U6" s="11">
        <v>5</v>
      </c>
      <c r="V6" s="7">
        <v>40</v>
      </c>
      <c r="W6" s="10">
        <f t="shared" si="5"/>
        <v>8.4</v>
      </c>
      <c r="X6" s="11">
        <v>5</v>
      </c>
      <c r="Y6" s="7">
        <v>30</v>
      </c>
      <c r="Z6" s="10">
        <f t="shared" si="6"/>
        <v>7.4</v>
      </c>
      <c r="AA6" s="11">
        <v>15</v>
      </c>
      <c r="AB6" s="7">
        <v>35</v>
      </c>
      <c r="AC6" s="10">
        <f t="shared" si="7"/>
        <v>23.7</v>
      </c>
      <c r="AD6" s="11">
        <v>0</v>
      </c>
      <c r="AE6" s="7">
        <v>55</v>
      </c>
      <c r="AF6" s="10">
        <f t="shared" si="8"/>
        <v>55</v>
      </c>
    </row>
    <row r="7" spans="1:32" ht="15.75" x14ac:dyDescent="0.25">
      <c r="A7" s="6" t="s">
        <v>127</v>
      </c>
      <c r="B7" s="7"/>
      <c r="C7" s="7">
        <v>2024</v>
      </c>
      <c r="D7" s="7"/>
      <c r="E7" s="7" t="s">
        <v>110</v>
      </c>
      <c r="F7" s="7">
        <v>1984</v>
      </c>
      <c r="G7" s="7">
        <f t="shared" si="0"/>
        <v>40</v>
      </c>
      <c r="H7" s="7">
        <v>1</v>
      </c>
      <c r="I7" s="7">
        <v>2</v>
      </c>
      <c r="J7" s="7"/>
      <c r="K7" s="15">
        <f t="shared" si="1"/>
        <v>77.3</v>
      </c>
      <c r="L7" s="11">
        <v>10</v>
      </c>
      <c r="M7" s="7">
        <v>35</v>
      </c>
      <c r="N7" s="10">
        <f t="shared" si="2"/>
        <v>16.400000000000002</v>
      </c>
      <c r="O7" s="11">
        <v>5</v>
      </c>
      <c r="P7" s="7">
        <v>15</v>
      </c>
      <c r="Q7" s="10">
        <f t="shared" si="3"/>
        <v>6.2</v>
      </c>
      <c r="R7" s="11">
        <v>10</v>
      </c>
      <c r="S7" s="7">
        <v>35</v>
      </c>
      <c r="T7" s="10">
        <f t="shared" si="4"/>
        <v>16.400000000000002</v>
      </c>
      <c r="U7" s="11">
        <v>5</v>
      </c>
      <c r="V7" s="7">
        <v>25</v>
      </c>
      <c r="W7" s="10">
        <f t="shared" si="5"/>
        <v>7.2</v>
      </c>
      <c r="X7" s="11">
        <v>5</v>
      </c>
      <c r="Y7" s="7">
        <v>27</v>
      </c>
      <c r="Z7" s="10">
        <f t="shared" si="6"/>
        <v>7.4</v>
      </c>
      <c r="AA7" s="11">
        <v>15</v>
      </c>
      <c r="AB7" s="7">
        <v>32</v>
      </c>
      <c r="AC7" s="10">
        <f t="shared" si="7"/>
        <v>23.7</v>
      </c>
      <c r="AD7" s="11">
        <v>0</v>
      </c>
      <c r="AE7" s="7">
        <v>54</v>
      </c>
      <c r="AF7" s="10">
        <f t="shared" si="8"/>
        <v>54</v>
      </c>
    </row>
    <row r="8" spans="1:32" ht="15.75" x14ac:dyDescent="0.25">
      <c r="A8" s="6" t="s">
        <v>116</v>
      </c>
      <c r="B8" s="7"/>
      <c r="C8" s="7">
        <v>2024</v>
      </c>
      <c r="D8" s="7"/>
      <c r="E8" s="7" t="s">
        <v>110</v>
      </c>
      <c r="F8" s="7">
        <v>1987</v>
      </c>
      <c r="G8" s="7">
        <f t="shared" si="0"/>
        <v>37</v>
      </c>
      <c r="H8" s="7">
        <v>1</v>
      </c>
      <c r="I8" s="7"/>
      <c r="J8" s="7"/>
      <c r="K8" s="15">
        <f t="shared" si="1"/>
        <v>76.400000000000006</v>
      </c>
      <c r="L8" s="11">
        <v>10</v>
      </c>
      <c r="M8" s="7">
        <v>39</v>
      </c>
      <c r="N8" s="10">
        <f t="shared" si="2"/>
        <v>17.600000000000001</v>
      </c>
      <c r="O8" s="11">
        <v>5</v>
      </c>
      <c r="P8" s="7">
        <v>26</v>
      </c>
      <c r="Q8" s="10">
        <f t="shared" si="3"/>
        <v>7.5</v>
      </c>
      <c r="R8" s="11">
        <v>10</v>
      </c>
      <c r="S8" s="7">
        <v>18</v>
      </c>
      <c r="T8" s="10">
        <f t="shared" si="4"/>
        <v>13.4</v>
      </c>
      <c r="U8" s="11">
        <v>5</v>
      </c>
      <c r="V8" s="7">
        <v>15</v>
      </c>
      <c r="W8" s="10">
        <f t="shared" si="5"/>
        <v>6.4</v>
      </c>
      <c r="X8" s="11">
        <v>5</v>
      </c>
      <c r="Y8" s="7">
        <v>38</v>
      </c>
      <c r="Z8" s="10">
        <f t="shared" si="6"/>
        <v>8.7000000000000011</v>
      </c>
      <c r="AA8" s="11">
        <v>15</v>
      </c>
      <c r="AB8" s="7">
        <v>27</v>
      </c>
      <c r="AC8" s="10">
        <f t="shared" si="7"/>
        <v>22.8</v>
      </c>
      <c r="AD8" s="11">
        <v>0</v>
      </c>
      <c r="AE8" s="7">
        <v>46</v>
      </c>
      <c r="AF8" s="10">
        <f t="shared" si="8"/>
        <v>46</v>
      </c>
    </row>
    <row r="9" spans="1:32" ht="15.75" x14ac:dyDescent="0.25">
      <c r="A9" s="6" t="s">
        <v>123</v>
      </c>
      <c r="B9" s="7"/>
      <c r="C9" s="7">
        <v>2024</v>
      </c>
      <c r="D9" s="7"/>
      <c r="E9" s="7" t="s">
        <v>110</v>
      </c>
      <c r="F9" s="7">
        <v>1993</v>
      </c>
      <c r="G9" s="7">
        <f t="shared" si="0"/>
        <v>31</v>
      </c>
      <c r="H9" s="7">
        <v>1</v>
      </c>
      <c r="I9" s="7"/>
      <c r="J9" s="7"/>
      <c r="K9" s="15">
        <f t="shared" si="1"/>
        <v>76.2</v>
      </c>
      <c r="L9" s="11">
        <v>10</v>
      </c>
      <c r="M9" s="7">
        <v>37</v>
      </c>
      <c r="N9" s="10">
        <f t="shared" si="2"/>
        <v>17.2</v>
      </c>
      <c r="O9" s="11">
        <v>5</v>
      </c>
      <c r="P9" s="7">
        <v>17</v>
      </c>
      <c r="Q9" s="10">
        <f t="shared" si="3"/>
        <v>6.6000000000000005</v>
      </c>
      <c r="R9" s="11">
        <v>10</v>
      </c>
      <c r="S9" s="7">
        <v>19</v>
      </c>
      <c r="T9" s="10">
        <f t="shared" si="4"/>
        <v>13.600000000000001</v>
      </c>
      <c r="U9" s="11">
        <v>5</v>
      </c>
      <c r="V9" s="7">
        <v>26</v>
      </c>
      <c r="W9" s="10">
        <f t="shared" si="5"/>
        <v>7.5</v>
      </c>
      <c r="X9" s="11">
        <v>5</v>
      </c>
      <c r="Y9" s="7">
        <v>27</v>
      </c>
      <c r="Z9" s="10">
        <f t="shared" si="6"/>
        <v>7.6000000000000005</v>
      </c>
      <c r="AA9" s="11">
        <v>15</v>
      </c>
      <c r="AB9" s="7">
        <v>30</v>
      </c>
      <c r="AC9" s="10">
        <f t="shared" si="7"/>
        <v>23.7</v>
      </c>
      <c r="AD9" s="11">
        <v>0</v>
      </c>
      <c r="AE9" s="7">
        <v>57</v>
      </c>
      <c r="AF9" s="10">
        <f t="shared" si="8"/>
        <v>57</v>
      </c>
    </row>
    <row r="10" spans="1:32" ht="15.75" x14ac:dyDescent="0.25">
      <c r="A10" s="6" t="s">
        <v>119</v>
      </c>
      <c r="B10" s="7"/>
      <c r="C10" s="7">
        <v>2024</v>
      </c>
      <c r="D10" s="7"/>
      <c r="E10" s="7" t="s">
        <v>110</v>
      </c>
      <c r="F10" s="7">
        <v>1993</v>
      </c>
      <c r="G10" s="7">
        <f t="shared" si="0"/>
        <v>31</v>
      </c>
      <c r="H10" s="7">
        <v>1</v>
      </c>
      <c r="I10" s="7"/>
      <c r="J10" s="7"/>
      <c r="K10" s="15">
        <f t="shared" si="1"/>
        <v>76.099999999999994</v>
      </c>
      <c r="L10" s="11">
        <v>10</v>
      </c>
      <c r="M10" s="7">
        <v>27</v>
      </c>
      <c r="N10" s="10">
        <f t="shared" si="2"/>
        <v>15.200000000000001</v>
      </c>
      <c r="O10" s="11">
        <v>5</v>
      </c>
      <c r="P10" s="7">
        <v>21</v>
      </c>
      <c r="Q10" s="10">
        <f t="shared" si="3"/>
        <v>7</v>
      </c>
      <c r="R10" s="11">
        <v>10</v>
      </c>
      <c r="S10" s="7">
        <v>31</v>
      </c>
      <c r="T10" s="10">
        <f t="shared" si="4"/>
        <v>16</v>
      </c>
      <c r="U10" s="11">
        <v>5</v>
      </c>
      <c r="V10" s="7">
        <v>20</v>
      </c>
      <c r="W10" s="10">
        <f t="shared" si="5"/>
        <v>6.9</v>
      </c>
      <c r="X10" s="11">
        <v>5</v>
      </c>
      <c r="Y10" s="7">
        <v>21</v>
      </c>
      <c r="Z10" s="10">
        <f t="shared" si="6"/>
        <v>7</v>
      </c>
      <c r="AA10" s="11">
        <v>15</v>
      </c>
      <c r="AB10" s="7">
        <v>31</v>
      </c>
      <c r="AC10" s="10">
        <f t="shared" si="7"/>
        <v>23.999999999999996</v>
      </c>
      <c r="AD10" s="11">
        <v>0</v>
      </c>
      <c r="AE10" s="7">
        <v>46</v>
      </c>
      <c r="AF10" s="10">
        <f t="shared" si="8"/>
        <v>46</v>
      </c>
    </row>
    <row r="11" spans="1:32" ht="15.75" x14ac:dyDescent="0.25">
      <c r="A11" s="6" t="s">
        <v>118</v>
      </c>
      <c r="B11" s="7"/>
      <c r="C11" s="7">
        <v>2024</v>
      </c>
      <c r="D11" s="7"/>
      <c r="E11" s="7" t="s">
        <v>110</v>
      </c>
      <c r="F11" s="7">
        <v>1992</v>
      </c>
      <c r="G11" s="7">
        <f t="shared" si="0"/>
        <v>32</v>
      </c>
      <c r="H11" s="7">
        <v>1</v>
      </c>
      <c r="I11" s="7"/>
      <c r="J11" s="7"/>
      <c r="K11" s="15">
        <f t="shared" si="1"/>
        <v>76.099999999999994</v>
      </c>
      <c r="L11" s="11">
        <v>10</v>
      </c>
      <c r="M11" s="7">
        <v>41</v>
      </c>
      <c r="N11" s="10">
        <f t="shared" si="2"/>
        <v>18.000000000000004</v>
      </c>
      <c r="O11" s="11">
        <v>5</v>
      </c>
      <c r="P11" s="7">
        <v>21</v>
      </c>
      <c r="Q11" s="10">
        <f t="shared" si="3"/>
        <v>7</v>
      </c>
      <c r="R11" s="11">
        <v>10</v>
      </c>
      <c r="S11" s="7">
        <v>36</v>
      </c>
      <c r="T11" s="10">
        <f t="shared" si="4"/>
        <v>17</v>
      </c>
      <c r="U11" s="11">
        <v>5</v>
      </c>
      <c r="V11" s="7">
        <v>26</v>
      </c>
      <c r="W11" s="10">
        <f t="shared" si="5"/>
        <v>7.5</v>
      </c>
      <c r="X11" s="11">
        <v>5</v>
      </c>
      <c r="Y11" s="7">
        <v>19</v>
      </c>
      <c r="Z11" s="10">
        <f t="shared" si="6"/>
        <v>6.8000000000000007</v>
      </c>
      <c r="AA11" s="11">
        <v>15</v>
      </c>
      <c r="AB11" s="7">
        <v>17</v>
      </c>
      <c r="AC11" s="10">
        <f t="shared" si="7"/>
        <v>19.8</v>
      </c>
      <c r="AD11" s="11">
        <v>0</v>
      </c>
      <c r="AE11" s="7">
        <v>45</v>
      </c>
      <c r="AF11" s="10">
        <f t="shared" si="8"/>
        <v>45</v>
      </c>
    </row>
    <row r="12" spans="1:32" ht="15.75" x14ac:dyDescent="0.25">
      <c r="A12" s="6" t="s">
        <v>124</v>
      </c>
      <c r="B12" s="7"/>
      <c r="C12" s="7">
        <v>2024</v>
      </c>
      <c r="D12" s="7"/>
      <c r="E12" s="7" t="s">
        <v>110</v>
      </c>
      <c r="F12" s="7">
        <v>1992</v>
      </c>
      <c r="G12" s="7">
        <f t="shared" si="0"/>
        <v>32</v>
      </c>
      <c r="H12" s="7">
        <v>1</v>
      </c>
      <c r="I12" s="7"/>
      <c r="J12" s="7"/>
      <c r="K12" s="15">
        <f t="shared" si="1"/>
        <v>75.800000000000011</v>
      </c>
      <c r="L12" s="11">
        <v>10</v>
      </c>
      <c r="M12" s="7">
        <v>29</v>
      </c>
      <c r="N12" s="10">
        <f t="shared" si="2"/>
        <v>15.600000000000001</v>
      </c>
      <c r="O12" s="11">
        <v>5</v>
      </c>
      <c r="P12" s="7">
        <v>19</v>
      </c>
      <c r="Q12" s="10">
        <f t="shared" si="3"/>
        <v>6.8000000000000007</v>
      </c>
      <c r="R12" s="11">
        <v>10</v>
      </c>
      <c r="S12" s="7">
        <v>26</v>
      </c>
      <c r="T12" s="10">
        <f t="shared" si="4"/>
        <v>15</v>
      </c>
      <c r="U12" s="11">
        <v>5</v>
      </c>
      <c r="V12" s="7">
        <v>28</v>
      </c>
      <c r="W12" s="10">
        <f t="shared" si="5"/>
        <v>7.7000000000000011</v>
      </c>
      <c r="X12" s="11">
        <v>5</v>
      </c>
      <c r="Y12" s="7">
        <v>21</v>
      </c>
      <c r="Z12" s="10">
        <f t="shared" si="6"/>
        <v>7</v>
      </c>
      <c r="AA12" s="11">
        <v>15</v>
      </c>
      <c r="AB12" s="7">
        <v>30</v>
      </c>
      <c r="AC12" s="10">
        <f t="shared" si="7"/>
        <v>23.7</v>
      </c>
      <c r="AD12" s="11">
        <v>0</v>
      </c>
      <c r="AE12" s="7">
        <v>52</v>
      </c>
      <c r="AF12" s="10">
        <f t="shared" si="8"/>
        <v>52</v>
      </c>
    </row>
    <row r="13" spans="1:32" ht="15.75" x14ac:dyDescent="0.25">
      <c r="A13" s="6" t="s">
        <v>112</v>
      </c>
      <c r="B13" s="7"/>
      <c r="C13" s="7">
        <v>2024</v>
      </c>
      <c r="D13" s="7"/>
      <c r="E13" s="7" t="s">
        <v>110</v>
      </c>
      <c r="F13" s="7">
        <v>1985</v>
      </c>
      <c r="G13" s="7">
        <f t="shared" si="0"/>
        <v>39</v>
      </c>
      <c r="H13" s="7">
        <v>1</v>
      </c>
      <c r="I13" s="7"/>
      <c r="J13" s="7"/>
      <c r="K13" s="15">
        <f t="shared" si="1"/>
        <v>75.600000000000009</v>
      </c>
      <c r="L13" s="11">
        <v>10</v>
      </c>
      <c r="M13" s="7">
        <v>20</v>
      </c>
      <c r="N13" s="10">
        <f t="shared" si="2"/>
        <v>13.8</v>
      </c>
      <c r="O13" s="11">
        <v>5</v>
      </c>
      <c r="P13" s="7">
        <v>25</v>
      </c>
      <c r="Q13" s="10">
        <f t="shared" si="3"/>
        <v>7.4</v>
      </c>
      <c r="R13" s="11">
        <v>10</v>
      </c>
      <c r="S13" s="7">
        <v>22</v>
      </c>
      <c r="T13" s="10">
        <f t="shared" si="4"/>
        <v>14.200000000000001</v>
      </c>
      <c r="U13" s="11">
        <v>5</v>
      </c>
      <c r="V13" s="7">
        <v>20</v>
      </c>
      <c r="W13" s="10">
        <f t="shared" si="5"/>
        <v>6.9</v>
      </c>
      <c r="X13" s="11">
        <v>5</v>
      </c>
      <c r="Y13" s="7">
        <v>17</v>
      </c>
      <c r="Z13" s="10">
        <f t="shared" si="6"/>
        <v>6.6000000000000005</v>
      </c>
      <c r="AA13" s="11">
        <v>15</v>
      </c>
      <c r="AB13" s="7">
        <v>40</v>
      </c>
      <c r="AC13" s="10">
        <f t="shared" si="7"/>
        <v>26.7</v>
      </c>
      <c r="AD13" s="11">
        <v>0</v>
      </c>
      <c r="AE13" s="7">
        <v>57</v>
      </c>
      <c r="AF13" s="10">
        <f t="shared" si="8"/>
        <v>57</v>
      </c>
    </row>
    <row r="14" spans="1:32" ht="15.75" x14ac:dyDescent="0.25">
      <c r="A14" s="6" t="s">
        <v>147</v>
      </c>
      <c r="B14" s="7"/>
      <c r="C14" s="7">
        <v>2024</v>
      </c>
      <c r="D14" s="7"/>
      <c r="E14" s="7" t="s">
        <v>110</v>
      </c>
      <c r="F14" s="7">
        <v>1976</v>
      </c>
      <c r="G14" s="7">
        <f t="shared" si="0"/>
        <v>48</v>
      </c>
      <c r="H14" s="7">
        <v>1</v>
      </c>
      <c r="I14" s="7">
        <v>2</v>
      </c>
      <c r="J14" s="7"/>
      <c r="K14" s="15">
        <f t="shared" si="1"/>
        <v>73.899999999999991</v>
      </c>
      <c r="L14" s="11">
        <v>10</v>
      </c>
      <c r="M14" s="7">
        <v>27</v>
      </c>
      <c r="N14" s="10">
        <f t="shared" si="2"/>
        <v>14.8</v>
      </c>
      <c r="O14" s="11">
        <v>5</v>
      </c>
      <c r="P14" s="7">
        <v>36</v>
      </c>
      <c r="Q14" s="10">
        <f t="shared" si="3"/>
        <v>8.3000000000000007</v>
      </c>
      <c r="R14" s="11">
        <v>10</v>
      </c>
      <c r="S14" s="7">
        <v>29</v>
      </c>
      <c r="T14" s="10">
        <f t="shared" si="4"/>
        <v>15.200000000000001</v>
      </c>
      <c r="U14" s="11">
        <v>5</v>
      </c>
      <c r="V14" s="7">
        <v>31</v>
      </c>
      <c r="W14" s="10">
        <f t="shared" si="5"/>
        <v>7.8</v>
      </c>
      <c r="X14" s="11">
        <v>5</v>
      </c>
      <c r="Y14" s="7">
        <v>21</v>
      </c>
      <c r="Z14" s="10">
        <f t="shared" si="6"/>
        <v>6.8</v>
      </c>
      <c r="AA14" s="11">
        <v>15</v>
      </c>
      <c r="AB14" s="7">
        <v>23</v>
      </c>
      <c r="AC14" s="10">
        <f t="shared" si="7"/>
        <v>20.999999999999996</v>
      </c>
      <c r="AD14" s="11">
        <v>0</v>
      </c>
      <c r="AE14" s="7">
        <v>54</v>
      </c>
      <c r="AF14" s="10">
        <f t="shared" si="8"/>
        <v>54</v>
      </c>
    </row>
    <row r="15" spans="1:32" ht="15.75" x14ac:dyDescent="0.25">
      <c r="A15" s="6" t="s">
        <v>164</v>
      </c>
      <c r="B15" s="7"/>
      <c r="C15" s="7">
        <v>2024</v>
      </c>
      <c r="D15" s="7"/>
      <c r="E15" s="7" t="s">
        <v>110</v>
      </c>
      <c r="F15" s="7">
        <v>1969</v>
      </c>
      <c r="G15" s="7">
        <f t="shared" si="0"/>
        <v>55</v>
      </c>
      <c r="H15" s="7">
        <v>1</v>
      </c>
      <c r="I15" s="7">
        <v>2</v>
      </c>
      <c r="J15" s="7">
        <v>3</v>
      </c>
      <c r="K15" s="15">
        <f t="shared" si="1"/>
        <v>73.8</v>
      </c>
      <c r="L15" s="11">
        <v>10</v>
      </c>
      <c r="M15" s="7">
        <v>33</v>
      </c>
      <c r="N15" s="10">
        <f t="shared" si="2"/>
        <v>15.400000000000004</v>
      </c>
      <c r="O15" s="11">
        <v>5</v>
      </c>
      <c r="P15" s="7">
        <v>27</v>
      </c>
      <c r="Q15" s="10">
        <f t="shared" si="3"/>
        <v>7.1000000000000005</v>
      </c>
      <c r="R15" s="11">
        <v>10</v>
      </c>
      <c r="S15" s="7">
        <v>31</v>
      </c>
      <c r="T15" s="10">
        <f t="shared" si="4"/>
        <v>15</v>
      </c>
      <c r="U15" s="11">
        <v>5</v>
      </c>
      <c r="V15" s="7">
        <v>27</v>
      </c>
      <c r="W15" s="10">
        <f t="shared" si="5"/>
        <v>7.1000000000000005</v>
      </c>
      <c r="X15" s="11">
        <v>5</v>
      </c>
      <c r="Y15" s="7">
        <v>35</v>
      </c>
      <c r="Z15" s="10">
        <f t="shared" si="6"/>
        <v>7.9000000000000012</v>
      </c>
      <c r="AA15" s="11">
        <v>15</v>
      </c>
      <c r="AB15" s="7">
        <v>27</v>
      </c>
      <c r="AC15" s="10">
        <f t="shared" si="7"/>
        <v>21.3</v>
      </c>
      <c r="AD15" s="11">
        <v>0</v>
      </c>
      <c r="AE15" s="7">
        <v>54</v>
      </c>
      <c r="AF15" s="10">
        <f t="shared" si="8"/>
        <v>54</v>
      </c>
    </row>
    <row r="16" spans="1:32" ht="15.75" x14ac:dyDescent="0.25">
      <c r="A16" s="6" t="s">
        <v>165</v>
      </c>
      <c r="B16" s="7"/>
      <c r="C16" s="7">
        <v>2024</v>
      </c>
      <c r="D16" s="7"/>
      <c r="E16" s="7" t="s">
        <v>110</v>
      </c>
      <c r="F16" s="7">
        <v>1971</v>
      </c>
      <c r="G16" s="7">
        <f t="shared" si="0"/>
        <v>53</v>
      </c>
      <c r="H16" s="7">
        <v>1</v>
      </c>
      <c r="I16" s="7">
        <v>2</v>
      </c>
      <c r="J16" s="7">
        <v>3</v>
      </c>
      <c r="K16" s="15">
        <f t="shared" si="1"/>
        <v>73.600000000000009</v>
      </c>
      <c r="L16" s="11">
        <v>10</v>
      </c>
      <c r="M16" s="7">
        <v>36</v>
      </c>
      <c r="N16" s="10">
        <f t="shared" si="2"/>
        <v>16</v>
      </c>
      <c r="O16" s="11">
        <v>5</v>
      </c>
      <c r="P16" s="7">
        <v>24</v>
      </c>
      <c r="Q16" s="10">
        <f t="shared" si="3"/>
        <v>6.8000000000000007</v>
      </c>
      <c r="R16" s="11">
        <v>10</v>
      </c>
      <c r="S16" s="7">
        <v>14</v>
      </c>
      <c r="T16" s="10">
        <f t="shared" si="4"/>
        <v>11.600000000000001</v>
      </c>
      <c r="U16" s="11">
        <v>5</v>
      </c>
      <c r="V16" s="7">
        <v>30</v>
      </c>
      <c r="W16" s="10">
        <f t="shared" si="5"/>
        <v>7.4</v>
      </c>
      <c r="X16" s="11">
        <v>5</v>
      </c>
      <c r="Y16" s="7">
        <v>31</v>
      </c>
      <c r="Z16" s="10">
        <f t="shared" si="6"/>
        <v>7.5</v>
      </c>
      <c r="AA16" s="11">
        <v>15</v>
      </c>
      <c r="AB16" s="7">
        <v>37</v>
      </c>
      <c r="AC16" s="10">
        <f t="shared" si="7"/>
        <v>24.3</v>
      </c>
      <c r="AD16" s="11">
        <v>0</v>
      </c>
      <c r="AE16" s="7">
        <v>43</v>
      </c>
      <c r="AF16" s="10">
        <f t="shared" si="8"/>
        <v>43</v>
      </c>
    </row>
    <row r="17" spans="1:32" ht="15.75" x14ac:dyDescent="0.25">
      <c r="A17" s="6" t="s">
        <v>137</v>
      </c>
      <c r="B17" s="7"/>
      <c r="C17" s="7">
        <v>2024</v>
      </c>
      <c r="D17" s="7"/>
      <c r="E17" s="7" t="s">
        <v>110</v>
      </c>
      <c r="F17" s="7">
        <v>1995</v>
      </c>
      <c r="G17" s="7">
        <f t="shared" si="0"/>
        <v>29</v>
      </c>
      <c r="H17" s="7"/>
      <c r="I17" s="7"/>
      <c r="J17" s="7"/>
      <c r="K17" s="15">
        <f t="shared" si="1"/>
        <v>73.2</v>
      </c>
      <c r="L17" s="11">
        <v>10</v>
      </c>
      <c r="M17" s="7">
        <v>29</v>
      </c>
      <c r="N17" s="10">
        <f t="shared" si="2"/>
        <v>15.8</v>
      </c>
      <c r="O17" s="11">
        <v>5</v>
      </c>
      <c r="P17" s="7">
        <v>29</v>
      </c>
      <c r="Q17" s="10">
        <f t="shared" si="3"/>
        <v>7.9</v>
      </c>
      <c r="R17" s="11">
        <v>10</v>
      </c>
      <c r="S17" s="7">
        <v>22</v>
      </c>
      <c r="T17" s="10">
        <f t="shared" si="4"/>
        <v>14.4</v>
      </c>
      <c r="U17" s="11">
        <v>5</v>
      </c>
      <c r="V17" s="7">
        <v>28</v>
      </c>
      <c r="W17" s="10">
        <f t="shared" si="5"/>
        <v>7.8000000000000007</v>
      </c>
      <c r="X17" s="11">
        <v>5</v>
      </c>
      <c r="Y17" s="7">
        <v>25</v>
      </c>
      <c r="Z17" s="10">
        <f t="shared" si="6"/>
        <v>7.5</v>
      </c>
      <c r="AA17" s="11">
        <v>15</v>
      </c>
      <c r="AB17" s="7">
        <v>16</v>
      </c>
      <c r="AC17" s="10">
        <f t="shared" si="7"/>
        <v>19.8</v>
      </c>
      <c r="AD17" s="11">
        <v>0</v>
      </c>
      <c r="AE17" s="7">
        <v>58</v>
      </c>
      <c r="AF17" s="10">
        <f t="shared" si="8"/>
        <v>58</v>
      </c>
    </row>
    <row r="18" spans="1:32" ht="15.75" x14ac:dyDescent="0.25">
      <c r="A18" s="6" t="s">
        <v>163</v>
      </c>
      <c r="B18" s="7"/>
      <c r="C18" s="7">
        <v>2024</v>
      </c>
      <c r="D18" s="7"/>
      <c r="E18" s="7" t="s">
        <v>110</v>
      </c>
      <c r="F18" s="7">
        <v>1966</v>
      </c>
      <c r="G18" s="7">
        <f t="shared" si="0"/>
        <v>58</v>
      </c>
      <c r="H18" s="7">
        <v>1</v>
      </c>
      <c r="I18" s="7">
        <v>2</v>
      </c>
      <c r="J18" s="7">
        <v>3</v>
      </c>
      <c r="K18" s="15">
        <f t="shared" si="1"/>
        <v>73.099999999999994</v>
      </c>
      <c r="L18" s="11">
        <v>10</v>
      </c>
      <c r="M18" s="7">
        <v>40</v>
      </c>
      <c r="N18" s="10">
        <f t="shared" si="2"/>
        <v>16.8</v>
      </c>
      <c r="O18" s="11">
        <v>5</v>
      </c>
      <c r="P18" s="7">
        <v>27</v>
      </c>
      <c r="Q18" s="10">
        <f t="shared" si="3"/>
        <v>7.1000000000000005</v>
      </c>
      <c r="R18" s="11">
        <v>10</v>
      </c>
      <c r="S18" s="7">
        <v>29</v>
      </c>
      <c r="T18" s="10">
        <f t="shared" si="4"/>
        <v>14.600000000000001</v>
      </c>
      <c r="U18" s="11">
        <v>5</v>
      </c>
      <c r="V18" s="7">
        <v>27</v>
      </c>
      <c r="W18" s="10">
        <f t="shared" si="5"/>
        <v>7.1000000000000005</v>
      </c>
      <c r="X18" s="11">
        <v>5</v>
      </c>
      <c r="Y18" s="7">
        <v>21</v>
      </c>
      <c r="Z18" s="10">
        <f t="shared" si="6"/>
        <v>6.5</v>
      </c>
      <c r="AA18" s="11">
        <v>15</v>
      </c>
      <c r="AB18" s="7">
        <v>26</v>
      </c>
      <c r="AC18" s="10">
        <f t="shared" si="7"/>
        <v>21</v>
      </c>
      <c r="AD18" s="11">
        <v>0</v>
      </c>
      <c r="AE18" s="7">
        <v>56</v>
      </c>
      <c r="AF18" s="10">
        <f t="shared" si="8"/>
        <v>56</v>
      </c>
    </row>
    <row r="19" spans="1:32" ht="15.75" x14ac:dyDescent="0.25">
      <c r="A19" s="6" t="s">
        <v>144</v>
      </c>
      <c r="B19" s="7"/>
      <c r="C19" s="7">
        <v>2024</v>
      </c>
      <c r="D19" s="7"/>
      <c r="E19" s="7" t="s">
        <v>110</v>
      </c>
      <c r="F19" s="7">
        <v>1973</v>
      </c>
      <c r="G19" s="7">
        <f t="shared" si="0"/>
        <v>51</v>
      </c>
      <c r="H19" s="7">
        <v>1</v>
      </c>
      <c r="I19" s="7">
        <v>2</v>
      </c>
      <c r="J19" s="7">
        <v>3</v>
      </c>
      <c r="K19" s="15">
        <f t="shared" si="1"/>
        <v>72.800000000000011</v>
      </c>
      <c r="L19" s="11">
        <v>10</v>
      </c>
      <c r="M19" s="7">
        <v>23</v>
      </c>
      <c r="N19" s="10">
        <f t="shared" si="2"/>
        <v>13.400000000000002</v>
      </c>
      <c r="O19" s="11">
        <v>5</v>
      </c>
      <c r="P19" s="7">
        <v>35</v>
      </c>
      <c r="Q19" s="10">
        <f t="shared" si="3"/>
        <v>7.9000000000000012</v>
      </c>
      <c r="R19" s="11">
        <v>10</v>
      </c>
      <c r="S19" s="7">
        <v>25</v>
      </c>
      <c r="T19" s="10">
        <f t="shared" si="4"/>
        <v>13.8</v>
      </c>
      <c r="U19" s="11">
        <v>5</v>
      </c>
      <c r="V19" s="7">
        <v>30</v>
      </c>
      <c r="W19" s="10">
        <f t="shared" si="5"/>
        <v>7.4</v>
      </c>
      <c r="X19" s="11">
        <v>5</v>
      </c>
      <c r="Y19" s="7">
        <v>22</v>
      </c>
      <c r="Z19" s="10">
        <f t="shared" si="6"/>
        <v>6.6000000000000005</v>
      </c>
      <c r="AA19" s="11">
        <v>15</v>
      </c>
      <c r="AB19" s="7">
        <v>35</v>
      </c>
      <c r="AC19" s="10">
        <f t="shared" si="7"/>
        <v>23.7</v>
      </c>
      <c r="AD19" s="11">
        <v>0</v>
      </c>
      <c r="AE19" s="7">
        <v>49</v>
      </c>
      <c r="AF19" s="10">
        <f t="shared" si="8"/>
        <v>49</v>
      </c>
    </row>
    <row r="20" spans="1:32" ht="15.75" x14ac:dyDescent="0.25">
      <c r="A20" s="6" t="s">
        <v>125</v>
      </c>
      <c r="B20" s="7"/>
      <c r="C20" s="7">
        <v>2024</v>
      </c>
      <c r="D20" s="7"/>
      <c r="E20" s="7" t="s">
        <v>110</v>
      </c>
      <c r="F20" s="7">
        <v>1982</v>
      </c>
      <c r="G20" s="7">
        <f t="shared" si="0"/>
        <v>42</v>
      </c>
      <c r="H20" s="7">
        <v>1</v>
      </c>
      <c r="I20" s="7">
        <v>2</v>
      </c>
      <c r="J20" s="7"/>
      <c r="K20" s="15">
        <f t="shared" si="1"/>
        <v>72.599999999999994</v>
      </c>
      <c r="L20" s="11">
        <v>10</v>
      </c>
      <c r="M20" s="7">
        <v>28</v>
      </c>
      <c r="N20" s="10">
        <f t="shared" si="2"/>
        <v>15.000000000000002</v>
      </c>
      <c r="O20" s="11">
        <v>5</v>
      </c>
      <c r="P20" s="7">
        <v>24</v>
      </c>
      <c r="Q20" s="10">
        <f t="shared" si="3"/>
        <v>7.1000000000000005</v>
      </c>
      <c r="R20" s="11">
        <v>10</v>
      </c>
      <c r="S20" s="7">
        <v>31</v>
      </c>
      <c r="T20" s="10">
        <f t="shared" si="4"/>
        <v>15.6</v>
      </c>
      <c r="U20" s="11">
        <v>5</v>
      </c>
      <c r="V20" s="7">
        <v>31</v>
      </c>
      <c r="W20" s="10">
        <f t="shared" si="5"/>
        <v>7.8</v>
      </c>
      <c r="X20" s="11">
        <v>5</v>
      </c>
      <c r="Y20" s="7">
        <v>29</v>
      </c>
      <c r="Z20" s="10">
        <f t="shared" si="6"/>
        <v>7.6000000000000005</v>
      </c>
      <c r="AA20" s="11">
        <v>15</v>
      </c>
      <c r="AB20" s="7">
        <v>18</v>
      </c>
      <c r="AC20" s="10">
        <f t="shared" si="7"/>
        <v>19.499999999999996</v>
      </c>
      <c r="AD20" s="11">
        <v>0</v>
      </c>
      <c r="AE20" s="7">
        <v>43</v>
      </c>
      <c r="AF20" s="10">
        <f t="shared" si="8"/>
        <v>43</v>
      </c>
    </row>
    <row r="21" spans="1:32" ht="15.75" x14ac:dyDescent="0.25">
      <c r="A21" s="6" t="s">
        <v>140</v>
      </c>
      <c r="B21" s="7"/>
      <c r="C21" s="7">
        <v>2024</v>
      </c>
      <c r="D21" s="7"/>
      <c r="E21" s="7" t="s">
        <v>110</v>
      </c>
      <c r="F21" s="7">
        <v>1989</v>
      </c>
      <c r="G21" s="7">
        <f t="shared" si="0"/>
        <v>35</v>
      </c>
      <c r="H21" s="7">
        <v>1</v>
      </c>
      <c r="I21" s="7"/>
      <c r="J21" s="7"/>
      <c r="K21" s="15">
        <f t="shared" si="1"/>
        <v>72.300000000000011</v>
      </c>
      <c r="L21" s="11">
        <v>10</v>
      </c>
      <c r="M21" s="7">
        <v>27</v>
      </c>
      <c r="N21" s="10">
        <f t="shared" si="2"/>
        <v>15.200000000000001</v>
      </c>
      <c r="O21" s="11">
        <v>5</v>
      </c>
      <c r="P21" s="7">
        <v>21</v>
      </c>
      <c r="Q21" s="10">
        <f t="shared" si="3"/>
        <v>7</v>
      </c>
      <c r="R21" s="11">
        <v>10</v>
      </c>
      <c r="S21" s="7">
        <v>14</v>
      </c>
      <c r="T21" s="10">
        <f t="shared" si="4"/>
        <v>12.600000000000001</v>
      </c>
      <c r="U21" s="11">
        <v>5</v>
      </c>
      <c r="V21" s="7">
        <v>27</v>
      </c>
      <c r="W21" s="10">
        <f t="shared" si="5"/>
        <v>7.6000000000000005</v>
      </c>
      <c r="X21" s="11">
        <v>5</v>
      </c>
      <c r="Y21" s="7">
        <v>40</v>
      </c>
      <c r="Z21" s="10">
        <f t="shared" si="6"/>
        <v>8.9</v>
      </c>
      <c r="AA21" s="11">
        <v>15</v>
      </c>
      <c r="AB21" s="7">
        <v>21</v>
      </c>
      <c r="AC21" s="10">
        <f t="shared" si="7"/>
        <v>21</v>
      </c>
      <c r="AD21" s="11">
        <v>0</v>
      </c>
      <c r="AE21" s="7">
        <v>59</v>
      </c>
      <c r="AF21" s="10">
        <f t="shared" si="8"/>
        <v>59</v>
      </c>
    </row>
    <row r="22" spans="1:32" ht="15.75" x14ac:dyDescent="0.25">
      <c r="A22" s="6" t="s">
        <v>111</v>
      </c>
      <c r="B22" s="7"/>
      <c r="C22" s="7">
        <v>2024</v>
      </c>
      <c r="D22" s="7"/>
      <c r="E22" s="7" t="s">
        <v>110</v>
      </c>
      <c r="F22" s="7">
        <v>1989</v>
      </c>
      <c r="G22" s="7">
        <f t="shared" si="0"/>
        <v>35</v>
      </c>
      <c r="H22" s="7">
        <v>1</v>
      </c>
      <c r="I22" s="7"/>
      <c r="J22" s="7"/>
      <c r="K22" s="15">
        <f t="shared" si="1"/>
        <v>72</v>
      </c>
      <c r="L22" s="11">
        <v>10</v>
      </c>
      <c r="M22" s="7">
        <v>21</v>
      </c>
      <c r="N22" s="10">
        <f t="shared" si="2"/>
        <v>14</v>
      </c>
      <c r="O22" s="11">
        <v>5</v>
      </c>
      <c r="P22" s="7">
        <v>16</v>
      </c>
      <c r="Q22" s="10">
        <f t="shared" si="3"/>
        <v>6.5</v>
      </c>
      <c r="R22" s="11">
        <v>10</v>
      </c>
      <c r="S22" s="7">
        <v>32</v>
      </c>
      <c r="T22" s="10">
        <f t="shared" si="4"/>
        <v>16.2</v>
      </c>
      <c r="U22" s="11">
        <v>5</v>
      </c>
      <c r="V22" s="7">
        <v>23</v>
      </c>
      <c r="W22" s="10">
        <f t="shared" si="5"/>
        <v>7.2000000000000011</v>
      </c>
      <c r="X22" s="11">
        <v>5</v>
      </c>
      <c r="Y22" s="7">
        <v>19</v>
      </c>
      <c r="Z22" s="10">
        <f t="shared" si="6"/>
        <v>6.8000000000000007</v>
      </c>
      <c r="AA22" s="11">
        <v>15</v>
      </c>
      <c r="AB22" s="7">
        <v>22</v>
      </c>
      <c r="AC22" s="10">
        <f t="shared" si="7"/>
        <v>21.3</v>
      </c>
      <c r="AD22" s="11">
        <v>0</v>
      </c>
      <c r="AE22" s="7">
        <v>55</v>
      </c>
      <c r="AF22" s="10">
        <f t="shared" si="8"/>
        <v>55</v>
      </c>
    </row>
    <row r="23" spans="1:32" ht="15.75" x14ac:dyDescent="0.25">
      <c r="A23" s="6" t="s">
        <v>114</v>
      </c>
      <c r="B23" s="7"/>
      <c r="C23" s="7">
        <v>2024</v>
      </c>
      <c r="D23" s="7"/>
      <c r="E23" s="7" t="s">
        <v>110</v>
      </c>
      <c r="F23" s="7">
        <v>1980</v>
      </c>
      <c r="G23" s="7">
        <f t="shared" si="0"/>
        <v>44</v>
      </c>
      <c r="H23" s="7">
        <v>1</v>
      </c>
      <c r="I23" s="7">
        <v>2</v>
      </c>
      <c r="J23" s="7"/>
      <c r="K23" s="15">
        <f t="shared" si="1"/>
        <v>72</v>
      </c>
      <c r="L23" s="11">
        <v>10</v>
      </c>
      <c r="M23" s="7">
        <v>24</v>
      </c>
      <c r="N23" s="10">
        <f t="shared" si="2"/>
        <v>14.200000000000001</v>
      </c>
      <c r="O23" s="11">
        <v>5</v>
      </c>
      <c r="P23" s="7">
        <v>12</v>
      </c>
      <c r="Q23" s="10">
        <f t="shared" si="3"/>
        <v>5.9</v>
      </c>
      <c r="R23" s="11">
        <v>10</v>
      </c>
      <c r="S23" s="7">
        <v>32</v>
      </c>
      <c r="T23" s="10">
        <f t="shared" si="4"/>
        <v>15.799999999999999</v>
      </c>
      <c r="U23" s="11">
        <v>5</v>
      </c>
      <c r="V23" s="7">
        <v>9</v>
      </c>
      <c r="W23" s="10">
        <f t="shared" si="5"/>
        <v>5.6000000000000005</v>
      </c>
      <c r="X23" s="11">
        <v>5</v>
      </c>
      <c r="Y23" s="7">
        <v>30</v>
      </c>
      <c r="Z23" s="10">
        <f t="shared" si="6"/>
        <v>7.7</v>
      </c>
      <c r="AA23" s="11">
        <v>15</v>
      </c>
      <c r="AB23" s="7">
        <v>29</v>
      </c>
      <c r="AC23" s="10">
        <f t="shared" si="7"/>
        <v>22.799999999999997</v>
      </c>
      <c r="AD23" s="11">
        <v>0</v>
      </c>
      <c r="AE23" s="7">
        <v>60</v>
      </c>
      <c r="AF23" s="10">
        <f t="shared" si="8"/>
        <v>60</v>
      </c>
    </row>
    <row r="24" spans="1:32" ht="15.75" x14ac:dyDescent="0.25">
      <c r="A24" s="6" t="s">
        <v>132</v>
      </c>
      <c r="B24" s="7"/>
      <c r="C24" s="7">
        <v>2024</v>
      </c>
      <c r="D24" s="7"/>
      <c r="E24" s="7" t="s">
        <v>110</v>
      </c>
      <c r="F24" s="7">
        <v>1993</v>
      </c>
      <c r="G24" s="7">
        <f t="shared" si="0"/>
        <v>31</v>
      </c>
      <c r="H24" s="7">
        <v>1</v>
      </c>
      <c r="I24" s="7"/>
      <c r="J24" s="7"/>
      <c r="K24" s="15">
        <f t="shared" si="1"/>
        <v>71.600000000000009</v>
      </c>
      <c r="L24" s="11">
        <v>10</v>
      </c>
      <c r="M24" s="7">
        <v>34</v>
      </c>
      <c r="N24" s="10">
        <f t="shared" si="2"/>
        <v>16.600000000000001</v>
      </c>
      <c r="O24" s="11">
        <v>5</v>
      </c>
      <c r="P24" s="7">
        <v>21</v>
      </c>
      <c r="Q24" s="10">
        <f t="shared" si="3"/>
        <v>7</v>
      </c>
      <c r="R24" s="11">
        <v>10</v>
      </c>
      <c r="S24" s="7">
        <v>15</v>
      </c>
      <c r="T24" s="10">
        <f t="shared" si="4"/>
        <v>12.8</v>
      </c>
      <c r="U24" s="11">
        <v>5</v>
      </c>
      <c r="V24" s="7">
        <v>31</v>
      </c>
      <c r="W24" s="10">
        <f t="shared" si="5"/>
        <v>8</v>
      </c>
      <c r="X24" s="11">
        <v>5</v>
      </c>
      <c r="Y24" s="7">
        <v>16</v>
      </c>
      <c r="Z24" s="10">
        <f t="shared" si="6"/>
        <v>6.5</v>
      </c>
      <c r="AA24" s="11">
        <v>15</v>
      </c>
      <c r="AB24" s="7">
        <v>20</v>
      </c>
      <c r="AC24" s="10">
        <f t="shared" si="7"/>
        <v>20.7</v>
      </c>
      <c r="AD24" s="11">
        <v>0</v>
      </c>
      <c r="AE24" s="7">
        <v>54</v>
      </c>
      <c r="AF24" s="10">
        <f t="shared" si="8"/>
        <v>54</v>
      </c>
    </row>
    <row r="25" spans="1:32" ht="15.75" x14ac:dyDescent="0.25">
      <c r="A25" s="6" t="s">
        <v>146</v>
      </c>
      <c r="B25" s="7"/>
      <c r="C25" s="7">
        <v>2024</v>
      </c>
      <c r="D25" s="7"/>
      <c r="E25" s="7" t="s">
        <v>110</v>
      </c>
      <c r="F25" s="7">
        <v>1985</v>
      </c>
      <c r="G25" s="7">
        <f t="shared" si="0"/>
        <v>39</v>
      </c>
      <c r="H25" s="7">
        <v>1</v>
      </c>
      <c r="I25" s="7"/>
      <c r="J25" s="7"/>
      <c r="K25" s="15">
        <f t="shared" si="1"/>
        <v>71.5</v>
      </c>
      <c r="L25" s="11">
        <v>10</v>
      </c>
      <c r="M25" s="7">
        <v>22</v>
      </c>
      <c r="N25" s="10">
        <f t="shared" si="2"/>
        <v>14.200000000000001</v>
      </c>
      <c r="O25" s="11">
        <v>5</v>
      </c>
      <c r="P25" s="7">
        <v>7</v>
      </c>
      <c r="Q25" s="10">
        <f t="shared" si="3"/>
        <v>5.6000000000000005</v>
      </c>
      <c r="R25" s="11">
        <v>10</v>
      </c>
      <c r="S25" s="7">
        <v>31</v>
      </c>
      <c r="T25" s="10">
        <f t="shared" si="4"/>
        <v>16</v>
      </c>
      <c r="U25" s="11">
        <v>5</v>
      </c>
      <c r="V25" s="7">
        <v>34</v>
      </c>
      <c r="W25" s="10">
        <f t="shared" si="5"/>
        <v>8.3000000000000007</v>
      </c>
      <c r="X25" s="11">
        <v>5</v>
      </c>
      <c r="Y25" s="7">
        <v>27</v>
      </c>
      <c r="Z25" s="10">
        <f t="shared" si="6"/>
        <v>7.6000000000000005</v>
      </c>
      <c r="AA25" s="11">
        <v>15</v>
      </c>
      <c r="AB25" s="7">
        <v>17</v>
      </c>
      <c r="AC25" s="10">
        <f t="shared" si="7"/>
        <v>19.8</v>
      </c>
      <c r="AD25" s="11">
        <v>0</v>
      </c>
      <c r="AE25" s="7">
        <v>43</v>
      </c>
      <c r="AF25" s="10">
        <f t="shared" si="8"/>
        <v>43</v>
      </c>
    </row>
    <row r="26" spans="1:32" ht="15.75" x14ac:dyDescent="0.25">
      <c r="A26" s="6" t="s">
        <v>143</v>
      </c>
      <c r="B26" s="7"/>
      <c r="C26" s="7">
        <v>2024</v>
      </c>
      <c r="D26" s="7"/>
      <c r="E26" s="7" t="s">
        <v>110</v>
      </c>
      <c r="F26" s="7">
        <v>1967</v>
      </c>
      <c r="G26" s="7">
        <f t="shared" si="0"/>
        <v>57</v>
      </c>
      <c r="H26" s="7">
        <v>1</v>
      </c>
      <c r="I26" s="7">
        <v>2</v>
      </c>
      <c r="J26" s="7">
        <v>3</v>
      </c>
      <c r="K26" s="15">
        <f t="shared" si="1"/>
        <v>70.699999999999989</v>
      </c>
      <c r="L26" s="11">
        <v>10</v>
      </c>
      <c r="M26" s="7">
        <v>32</v>
      </c>
      <c r="N26" s="10">
        <f t="shared" si="2"/>
        <v>15.2</v>
      </c>
      <c r="O26" s="11">
        <v>5</v>
      </c>
      <c r="P26" s="7">
        <v>30</v>
      </c>
      <c r="Q26" s="10">
        <f t="shared" si="3"/>
        <v>7.4</v>
      </c>
      <c r="R26" s="11">
        <v>10</v>
      </c>
      <c r="S26" s="7">
        <v>32</v>
      </c>
      <c r="T26" s="10">
        <f t="shared" si="4"/>
        <v>15.2</v>
      </c>
      <c r="U26" s="11">
        <v>5</v>
      </c>
      <c r="V26" s="7">
        <v>24</v>
      </c>
      <c r="W26" s="10">
        <f t="shared" si="5"/>
        <v>6.8000000000000007</v>
      </c>
      <c r="X26" s="11">
        <v>5</v>
      </c>
      <c r="Y26" s="7">
        <v>25</v>
      </c>
      <c r="Z26" s="10">
        <f t="shared" si="6"/>
        <v>6.9</v>
      </c>
      <c r="AA26" s="11">
        <v>15</v>
      </c>
      <c r="AB26" s="7">
        <v>20</v>
      </c>
      <c r="AC26" s="10">
        <f t="shared" si="7"/>
        <v>19.2</v>
      </c>
      <c r="AD26" s="11">
        <v>0</v>
      </c>
      <c r="AE26" s="7">
        <v>46</v>
      </c>
      <c r="AF26" s="10">
        <f t="shared" si="8"/>
        <v>46</v>
      </c>
    </row>
    <row r="27" spans="1:32" ht="15.75" x14ac:dyDescent="0.25">
      <c r="A27" s="6" t="s">
        <v>155</v>
      </c>
      <c r="B27" s="7"/>
      <c r="C27" s="7">
        <v>2024</v>
      </c>
      <c r="D27" s="7"/>
      <c r="E27" s="7" t="s">
        <v>110</v>
      </c>
      <c r="F27" s="7">
        <v>1968</v>
      </c>
      <c r="G27" s="7">
        <f t="shared" si="0"/>
        <v>56</v>
      </c>
      <c r="H27" s="7">
        <v>1</v>
      </c>
      <c r="I27" s="7">
        <v>2</v>
      </c>
      <c r="J27" s="7">
        <v>3</v>
      </c>
      <c r="K27" s="15">
        <f t="shared" si="1"/>
        <v>70.5</v>
      </c>
      <c r="L27" s="11">
        <v>10</v>
      </c>
      <c r="M27" s="7">
        <v>23</v>
      </c>
      <c r="N27" s="10">
        <f t="shared" si="2"/>
        <v>13.400000000000002</v>
      </c>
      <c r="O27" s="11">
        <v>5</v>
      </c>
      <c r="P27" s="7">
        <v>26</v>
      </c>
      <c r="Q27" s="10">
        <f t="shared" si="3"/>
        <v>7</v>
      </c>
      <c r="R27" s="11">
        <v>10</v>
      </c>
      <c r="S27" s="7">
        <v>35</v>
      </c>
      <c r="T27" s="10">
        <f t="shared" si="4"/>
        <v>15.800000000000002</v>
      </c>
      <c r="U27" s="11">
        <v>5</v>
      </c>
      <c r="V27" s="7">
        <v>37</v>
      </c>
      <c r="W27" s="10">
        <f t="shared" si="5"/>
        <v>8.1</v>
      </c>
      <c r="X27" s="11">
        <v>5</v>
      </c>
      <c r="Y27" s="7">
        <v>23</v>
      </c>
      <c r="Z27" s="10">
        <f t="shared" si="6"/>
        <v>6.7000000000000011</v>
      </c>
      <c r="AA27" s="11">
        <v>15</v>
      </c>
      <c r="AB27" s="7">
        <v>21</v>
      </c>
      <c r="AC27" s="10">
        <f t="shared" si="7"/>
        <v>19.5</v>
      </c>
      <c r="AD27" s="11">
        <v>0</v>
      </c>
      <c r="AE27" s="7">
        <v>45</v>
      </c>
      <c r="AF27" s="10">
        <f t="shared" si="8"/>
        <v>45</v>
      </c>
    </row>
    <row r="28" spans="1:32" ht="15.75" x14ac:dyDescent="0.25">
      <c r="A28" s="6" t="s">
        <v>157</v>
      </c>
      <c r="B28" s="7"/>
      <c r="C28" s="7">
        <v>2024</v>
      </c>
      <c r="D28" s="7"/>
      <c r="E28" s="7" t="s">
        <v>110</v>
      </c>
      <c r="F28" s="7">
        <v>1968</v>
      </c>
      <c r="G28" s="7">
        <f t="shared" si="0"/>
        <v>56</v>
      </c>
      <c r="H28" s="7">
        <v>1</v>
      </c>
      <c r="I28" s="7">
        <v>2</v>
      </c>
      <c r="J28" s="7">
        <v>3</v>
      </c>
      <c r="K28" s="15">
        <f t="shared" si="1"/>
        <v>70.2</v>
      </c>
      <c r="L28" s="11">
        <v>10</v>
      </c>
      <c r="M28" s="7">
        <v>32</v>
      </c>
      <c r="N28" s="10">
        <f t="shared" si="2"/>
        <v>15.2</v>
      </c>
      <c r="O28" s="11">
        <v>5</v>
      </c>
      <c r="P28" s="7">
        <v>20</v>
      </c>
      <c r="Q28" s="10">
        <f t="shared" si="3"/>
        <v>6.4</v>
      </c>
      <c r="R28" s="11">
        <v>10</v>
      </c>
      <c r="S28" s="7">
        <v>26</v>
      </c>
      <c r="T28" s="10">
        <f t="shared" si="4"/>
        <v>14</v>
      </c>
      <c r="U28" s="11">
        <v>5</v>
      </c>
      <c r="V28" s="7">
        <v>25</v>
      </c>
      <c r="W28" s="10">
        <f t="shared" si="5"/>
        <v>6.9</v>
      </c>
      <c r="X28" s="11">
        <v>5</v>
      </c>
      <c r="Y28" s="7">
        <v>32</v>
      </c>
      <c r="Z28" s="10">
        <f t="shared" si="6"/>
        <v>7.6</v>
      </c>
      <c r="AA28" s="11">
        <v>15</v>
      </c>
      <c r="AB28" s="7">
        <v>23</v>
      </c>
      <c r="AC28" s="10">
        <f t="shared" si="7"/>
        <v>20.099999999999998</v>
      </c>
      <c r="AD28" s="11">
        <v>0</v>
      </c>
      <c r="AE28" s="7">
        <v>40</v>
      </c>
      <c r="AF28" s="10">
        <f t="shared" si="8"/>
        <v>40</v>
      </c>
    </row>
    <row r="29" spans="1:32" ht="15.75" x14ac:dyDescent="0.25">
      <c r="A29" s="6" t="s">
        <v>134</v>
      </c>
      <c r="B29" s="7"/>
      <c r="C29" s="7">
        <v>2024</v>
      </c>
      <c r="D29" s="7"/>
      <c r="E29" s="7" t="s">
        <v>110</v>
      </c>
      <c r="F29" s="7">
        <v>1992</v>
      </c>
      <c r="G29" s="7">
        <f t="shared" si="0"/>
        <v>32</v>
      </c>
      <c r="H29" s="7">
        <v>1</v>
      </c>
      <c r="I29" s="7"/>
      <c r="J29" s="7"/>
      <c r="K29" s="15">
        <f t="shared" si="1"/>
        <v>70</v>
      </c>
      <c r="L29" s="11">
        <v>10</v>
      </c>
      <c r="M29" s="7">
        <v>22</v>
      </c>
      <c r="N29" s="10">
        <f t="shared" si="2"/>
        <v>14.200000000000001</v>
      </c>
      <c r="O29" s="11">
        <v>5</v>
      </c>
      <c r="P29" s="7">
        <v>28</v>
      </c>
      <c r="Q29" s="10">
        <f t="shared" si="3"/>
        <v>7.7000000000000011</v>
      </c>
      <c r="R29" s="11">
        <v>10</v>
      </c>
      <c r="S29" s="7">
        <v>12</v>
      </c>
      <c r="T29" s="10">
        <f t="shared" si="4"/>
        <v>12.200000000000001</v>
      </c>
      <c r="U29" s="11">
        <v>5</v>
      </c>
      <c r="V29" s="7">
        <v>14</v>
      </c>
      <c r="W29" s="10">
        <f t="shared" si="5"/>
        <v>6.3000000000000007</v>
      </c>
      <c r="X29" s="11">
        <v>5</v>
      </c>
      <c r="Y29" s="7">
        <v>19</v>
      </c>
      <c r="Z29" s="10">
        <f t="shared" si="6"/>
        <v>6.8000000000000007</v>
      </c>
      <c r="AA29" s="11">
        <v>15</v>
      </c>
      <c r="AB29" s="7">
        <v>27</v>
      </c>
      <c r="AC29" s="10">
        <f t="shared" si="7"/>
        <v>22.8</v>
      </c>
      <c r="AD29" s="11">
        <v>0</v>
      </c>
      <c r="AE29" s="7">
        <v>59</v>
      </c>
      <c r="AF29" s="10">
        <f t="shared" si="8"/>
        <v>59</v>
      </c>
    </row>
    <row r="30" spans="1:32" ht="15.75" x14ac:dyDescent="0.25">
      <c r="A30" s="6" t="s">
        <v>145</v>
      </c>
      <c r="B30" s="7"/>
      <c r="C30" s="7">
        <v>2024</v>
      </c>
      <c r="D30" s="7"/>
      <c r="E30" s="7" t="s">
        <v>110</v>
      </c>
      <c r="F30" s="7">
        <v>1991</v>
      </c>
      <c r="G30" s="7">
        <f t="shared" si="0"/>
        <v>33</v>
      </c>
      <c r="H30" s="7">
        <v>1</v>
      </c>
      <c r="I30" s="7"/>
      <c r="J30" s="7"/>
      <c r="K30" s="15">
        <f t="shared" si="1"/>
        <v>70</v>
      </c>
      <c r="L30" s="11">
        <v>10</v>
      </c>
      <c r="M30" s="7">
        <v>32</v>
      </c>
      <c r="N30" s="10">
        <f t="shared" si="2"/>
        <v>16.2</v>
      </c>
      <c r="O30" s="11">
        <v>5</v>
      </c>
      <c r="P30" s="7">
        <v>21</v>
      </c>
      <c r="Q30" s="10">
        <f t="shared" si="3"/>
        <v>7</v>
      </c>
      <c r="R30" s="11">
        <v>10</v>
      </c>
      <c r="S30" s="7">
        <v>16</v>
      </c>
      <c r="T30" s="10">
        <f t="shared" si="4"/>
        <v>13</v>
      </c>
      <c r="U30" s="11">
        <v>5</v>
      </c>
      <c r="V30" s="7">
        <v>13</v>
      </c>
      <c r="W30" s="10">
        <f t="shared" si="5"/>
        <v>6.2</v>
      </c>
      <c r="X30" s="11">
        <v>5</v>
      </c>
      <c r="Y30" s="7">
        <v>29</v>
      </c>
      <c r="Z30" s="10">
        <f t="shared" si="6"/>
        <v>7.8000000000000007</v>
      </c>
      <c r="AA30" s="11">
        <v>15</v>
      </c>
      <c r="AB30" s="7">
        <v>17</v>
      </c>
      <c r="AC30" s="10">
        <f t="shared" si="7"/>
        <v>19.8</v>
      </c>
      <c r="AD30" s="11">
        <v>0</v>
      </c>
      <c r="AE30" s="7">
        <v>56</v>
      </c>
      <c r="AF30" s="10">
        <f t="shared" si="8"/>
        <v>56</v>
      </c>
    </row>
    <row r="31" spans="1:32" ht="15.75" x14ac:dyDescent="0.25">
      <c r="A31" s="6" t="s">
        <v>162</v>
      </c>
      <c r="B31" s="7"/>
      <c r="C31" s="7">
        <v>2024</v>
      </c>
      <c r="D31" s="7"/>
      <c r="E31" s="7" t="s">
        <v>110</v>
      </c>
      <c r="F31" s="7">
        <v>1966</v>
      </c>
      <c r="G31" s="7">
        <f t="shared" si="0"/>
        <v>58</v>
      </c>
      <c r="H31" s="7">
        <v>1</v>
      </c>
      <c r="I31" s="7">
        <v>2</v>
      </c>
      <c r="J31" s="7">
        <v>3</v>
      </c>
      <c r="K31" s="15">
        <f t="shared" si="1"/>
        <v>70</v>
      </c>
      <c r="L31" s="11">
        <v>10</v>
      </c>
      <c r="M31" s="7">
        <v>17</v>
      </c>
      <c r="N31" s="10">
        <f t="shared" si="2"/>
        <v>12.200000000000001</v>
      </c>
      <c r="O31" s="11">
        <v>5</v>
      </c>
      <c r="P31" s="7">
        <v>27</v>
      </c>
      <c r="Q31" s="10">
        <f t="shared" si="3"/>
        <v>7.1000000000000005</v>
      </c>
      <c r="R31" s="11">
        <v>10</v>
      </c>
      <c r="S31" s="7">
        <v>34</v>
      </c>
      <c r="T31" s="10">
        <f t="shared" si="4"/>
        <v>15.600000000000003</v>
      </c>
      <c r="U31" s="11">
        <v>5</v>
      </c>
      <c r="V31" s="7">
        <v>35</v>
      </c>
      <c r="W31" s="10">
        <f t="shared" si="5"/>
        <v>7.9000000000000012</v>
      </c>
      <c r="X31" s="11">
        <v>5</v>
      </c>
      <c r="Y31" s="7">
        <v>21</v>
      </c>
      <c r="Z31" s="10">
        <f t="shared" si="6"/>
        <v>6.5</v>
      </c>
      <c r="AA31" s="11">
        <v>15</v>
      </c>
      <c r="AB31" s="7">
        <v>25</v>
      </c>
      <c r="AC31" s="10">
        <f t="shared" si="7"/>
        <v>20.7</v>
      </c>
      <c r="AD31" s="11">
        <v>0</v>
      </c>
      <c r="AE31" s="7">
        <v>53</v>
      </c>
      <c r="AF31" s="10">
        <f t="shared" si="8"/>
        <v>53</v>
      </c>
    </row>
    <row r="32" spans="1:32" ht="15.75" x14ac:dyDescent="0.25">
      <c r="A32" s="6" t="s">
        <v>131</v>
      </c>
      <c r="B32" s="7"/>
      <c r="C32" s="7">
        <v>2024</v>
      </c>
      <c r="D32" s="7"/>
      <c r="E32" s="7" t="s">
        <v>110</v>
      </c>
      <c r="F32" s="7">
        <v>1979</v>
      </c>
      <c r="G32" s="7">
        <f t="shared" si="0"/>
        <v>45</v>
      </c>
      <c r="H32" s="7">
        <v>1</v>
      </c>
      <c r="I32" s="7">
        <v>2</v>
      </c>
      <c r="J32" s="7"/>
      <c r="K32" s="15">
        <f t="shared" si="1"/>
        <v>69.900000000000006</v>
      </c>
      <c r="L32" s="11">
        <v>10</v>
      </c>
      <c r="M32" s="7">
        <v>10</v>
      </c>
      <c r="N32" s="10">
        <f t="shared" si="2"/>
        <v>11.4</v>
      </c>
      <c r="O32" s="11">
        <v>5</v>
      </c>
      <c r="P32" s="7">
        <v>31</v>
      </c>
      <c r="Q32" s="10">
        <f t="shared" si="3"/>
        <v>7.8</v>
      </c>
      <c r="R32" s="11">
        <v>10</v>
      </c>
      <c r="S32" s="7">
        <v>25</v>
      </c>
      <c r="T32" s="10">
        <f t="shared" si="4"/>
        <v>14.4</v>
      </c>
      <c r="U32" s="11">
        <v>5</v>
      </c>
      <c r="V32" s="7">
        <v>43</v>
      </c>
      <c r="W32" s="10">
        <f t="shared" si="5"/>
        <v>9.0000000000000018</v>
      </c>
      <c r="X32" s="11">
        <v>5</v>
      </c>
      <c r="Y32" s="7">
        <v>28</v>
      </c>
      <c r="Z32" s="10">
        <f t="shared" si="6"/>
        <v>7.5000000000000009</v>
      </c>
      <c r="AA32" s="11">
        <v>15</v>
      </c>
      <c r="AB32" s="7">
        <v>19</v>
      </c>
      <c r="AC32" s="10">
        <f t="shared" si="7"/>
        <v>19.799999999999997</v>
      </c>
      <c r="AD32" s="11">
        <v>0</v>
      </c>
      <c r="AE32" s="7">
        <v>57</v>
      </c>
      <c r="AF32" s="10">
        <f t="shared" si="8"/>
        <v>57</v>
      </c>
    </row>
    <row r="33" spans="1:32" ht="15.75" x14ac:dyDescent="0.25">
      <c r="A33" s="6" t="s">
        <v>130</v>
      </c>
      <c r="B33" s="7"/>
      <c r="C33" s="7">
        <v>2024</v>
      </c>
      <c r="D33" s="7"/>
      <c r="E33" s="7" t="s">
        <v>110</v>
      </c>
      <c r="F33" s="7">
        <v>1970</v>
      </c>
      <c r="G33" s="7">
        <f t="shared" si="0"/>
        <v>54</v>
      </c>
      <c r="H33" s="7">
        <v>1</v>
      </c>
      <c r="I33" s="7">
        <v>2</v>
      </c>
      <c r="J33" s="7">
        <v>3</v>
      </c>
      <c r="K33" s="15">
        <f t="shared" si="1"/>
        <v>69.800000000000011</v>
      </c>
      <c r="L33" s="11">
        <v>10</v>
      </c>
      <c r="M33" s="7">
        <v>17</v>
      </c>
      <c r="N33" s="10">
        <f t="shared" si="2"/>
        <v>12.200000000000001</v>
      </c>
      <c r="O33" s="11">
        <v>5</v>
      </c>
      <c r="P33" s="7">
        <v>30</v>
      </c>
      <c r="Q33" s="10">
        <f t="shared" si="3"/>
        <v>7.4</v>
      </c>
      <c r="R33" s="11">
        <v>10</v>
      </c>
      <c r="S33" s="7">
        <v>31</v>
      </c>
      <c r="T33" s="10">
        <f t="shared" si="4"/>
        <v>15</v>
      </c>
      <c r="U33" s="11">
        <v>5</v>
      </c>
      <c r="V33" s="7">
        <v>18</v>
      </c>
      <c r="W33" s="10">
        <f t="shared" si="5"/>
        <v>6.2</v>
      </c>
      <c r="X33" s="11">
        <v>5</v>
      </c>
      <c r="Y33" s="7">
        <v>24</v>
      </c>
      <c r="Z33" s="10">
        <f t="shared" si="6"/>
        <v>6.8000000000000007</v>
      </c>
      <c r="AA33" s="11">
        <v>15</v>
      </c>
      <c r="AB33" s="7">
        <v>30</v>
      </c>
      <c r="AC33" s="10">
        <f t="shared" si="7"/>
        <v>22.2</v>
      </c>
      <c r="AD33" s="11">
        <v>0</v>
      </c>
      <c r="AE33" s="7">
        <v>50</v>
      </c>
      <c r="AF33" s="10">
        <f t="shared" si="8"/>
        <v>50</v>
      </c>
    </row>
    <row r="34" spans="1:32" ht="15.75" x14ac:dyDescent="0.25">
      <c r="A34" s="6" t="s">
        <v>154</v>
      </c>
      <c r="B34" s="7"/>
      <c r="C34" s="7">
        <v>2024</v>
      </c>
      <c r="D34" s="7"/>
      <c r="E34" s="7" t="s">
        <v>110</v>
      </c>
      <c r="F34" s="7">
        <v>1966</v>
      </c>
      <c r="G34" s="7">
        <f t="shared" si="0"/>
        <v>58</v>
      </c>
      <c r="H34" s="7">
        <v>1</v>
      </c>
      <c r="I34" s="7">
        <v>2</v>
      </c>
      <c r="J34" s="7">
        <v>3</v>
      </c>
      <c r="K34" s="15">
        <f t="shared" si="1"/>
        <v>69.800000000000011</v>
      </c>
      <c r="L34" s="11">
        <v>10</v>
      </c>
      <c r="M34" s="7">
        <v>29</v>
      </c>
      <c r="N34" s="10">
        <f t="shared" si="2"/>
        <v>14.600000000000001</v>
      </c>
      <c r="O34" s="11">
        <v>5</v>
      </c>
      <c r="P34" s="7">
        <v>27</v>
      </c>
      <c r="Q34" s="10">
        <f t="shared" si="3"/>
        <v>7.1000000000000005</v>
      </c>
      <c r="R34" s="11">
        <v>10</v>
      </c>
      <c r="S34" s="7">
        <v>21</v>
      </c>
      <c r="T34" s="10">
        <f t="shared" si="4"/>
        <v>13</v>
      </c>
      <c r="U34" s="11">
        <v>5</v>
      </c>
      <c r="V34" s="7">
        <v>31</v>
      </c>
      <c r="W34" s="10">
        <f t="shared" si="5"/>
        <v>7.5</v>
      </c>
      <c r="X34" s="11">
        <v>5</v>
      </c>
      <c r="Y34" s="7">
        <v>22</v>
      </c>
      <c r="Z34" s="10">
        <f t="shared" si="6"/>
        <v>6.6000000000000005</v>
      </c>
      <c r="AA34" s="11">
        <v>15</v>
      </c>
      <c r="AB34" s="7">
        <v>26</v>
      </c>
      <c r="AC34" s="10">
        <f t="shared" si="7"/>
        <v>21</v>
      </c>
      <c r="AD34" s="11">
        <v>0</v>
      </c>
      <c r="AE34" s="7">
        <v>55</v>
      </c>
      <c r="AF34" s="10">
        <f t="shared" si="8"/>
        <v>55</v>
      </c>
    </row>
    <row r="35" spans="1:32" ht="15.75" x14ac:dyDescent="0.25">
      <c r="A35" s="6" t="s">
        <v>120</v>
      </c>
      <c r="B35" s="7"/>
      <c r="C35" s="7">
        <v>2024</v>
      </c>
      <c r="D35" s="7"/>
      <c r="E35" s="7" t="s">
        <v>110</v>
      </c>
      <c r="F35" s="7">
        <v>1968</v>
      </c>
      <c r="G35" s="7">
        <f t="shared" ref="G35:G66" si="9">C35-F35</f>
        <v>56</v>
      </c>
      <c r="H35" s="7">
        <v>1</v>
      </c>
      <c r="I35" s="7">
        <v>2</v>
      </c>
      <c r="J35" s="7">
        <v>3</v>
      </c>
      <c r="K35" s="15">
        <f t="shared" ref="K35:K59" si="10">N35+Q35+T35+W35+Z35+AC35</f>
        <v>69.8</v>
      </c>
      <c r="L35" s="11">
        <v>10</v>
      </c>
      <c r="M35" s="7">
        <v>26</v>
      </c>
      <c r="N35" s="10">
        <f t="shared" ref="N35:N66" si="11">L35+(M35*0.2)-(H35*0.2)-(I35*0.2)-(J35*0.2)</f>
        <v>14</v>
      </c>
      <c r="O35" s="11">
        <v>5</v>
      </c>
      <c r="P35" s="7">
        <v>17</v>
      </c>
      <c r="Q35" s="10">
        <f t="shared" ref="Q35:Q66" si="12">O35+(P35*0.1)-(H35*0.1)-(I35*0.1)-(J35*0.1)</f>
        <v>6.1000000000000005</v>
      </c>
      <c r="R35" s="11">
        <v>10</v>
      </c>
      <c r="S35" s="7">
        <v>24</v>
      </c>
      <c r="T35" s="10">
        <f t="shared" ref="T35:T66" si="13">R35+(S35*0.2)-(H35*0.2)-(I35*0.2)-(J35*0.2)</f>
        <v>13.600000000000001</v>
      </c>
      <c r="U35" s="11">
        <v>5</v>
      </c>
      <c r="V35" s="7">
        <v>28</v>
      </c>
      <c r="W35" s="10">
        <f t="shared" ref="W35:W66" si="14">U35+(V35*0.1)-(H35*0.1)-(I35*0.1)-(J35*0.1)</f>
        <v>7.2000000000000011</v>
      </c>
      <c r="X35" s="11">
        <v>5</v>
      </c>
      <c r="Y35" s="7">
        <v>29</v>
      </c>
      <c r="Z35" s="10">
        <f t="shared" ref="Z35:Z66" si="15">X35+(Y35*0.1)-(H35*0.1)-(I35*0.1)-(J35*0.1)</f>
        <v>7.3000000000000007</v>
      </c>
      <c r="AA35" s="11">
        <v>15</v>
      </c>
      <c r="AB35" s="7">
        <v>28</v>
      </c>
      <c r="AC35" s="10">
        <f t="shared" ref="AC35:AC66" si="16">AA35+(AB35*0.3)-(H35*0.3)-(I35*0.3)-(J35*0.3)</f>
        <v>21.599999999999998</v>
      </c>
      <c r="AD35" s="11">
        <v>0</v>
      </c>
      <c r="AE35" s="7">
        <v>55</v>
      </c>
      <c r="AF35" s="10">
        <f t="shared" si="8"/>
        <v>55</v>
      </c>
    </row>
    <row r="36" spans="1:32" ht="15.75" x14ac:dyDescent="0.25">
      <c r="A36" s="6" t="s">
        <v>138</v>
      </c>
      <c r="B36" s="7"/>
      <c r="C36" s="7">
        <v>2024</v>
      </c>
      <c r="D36" s="7"/>
      <c r="E36" s="7" t="s">
        <v>110</v>
      </c>
      <c r="F36" s="7">
        <v>1971</v>
      </c>
      <c r="G36" s="7">
        <f t="shared" si="9"/>
        <v>53</v>
      </c>
      <c r="H36" s="7">
        <v>1</v>
      </c>
      <c r="I36" s="7">
        <v>2</v>
      </c>
      <c r="J36" s="7">
        <v>3</v>
      </c>
      <c r="K36" s="15">
        <f t="shared" si="10"/>
        <v>69.7</v>
      </c>
      <c r="L36" s="11">
        <v>10</v>
      </c>
      <c r="M36" s="7">
        <v>28</v>
      </c>
      <c r="N36" s="10">
        <f t="shared" si="11"/>
        <v>14.400000000000002</v>
      </c>
      <c r="O36" s="11">
        <v>5</v>
      </c>
      <c r="P36" s="7">
        <v>35</v>
      </c>
      <c r="Q36" s="10">
        <f t="shared" si="12"/>
        <v>7.9000000000000012</v>
      </c>
      <c r="R36" s="11">
        <v>10</v>
      </c>
      <c r="S36" s="7">
        <v>25</v>
      </c>
      <c r="T36" s="10">
        <f t="shared" si="13"/>
        <v>13.8</v>
      </c>
      <c r="U36" s="11">
        <v>5</v>
      </c>
      <c r="V36" s="7">
        <v>14</v>
      </c>
      <c r="W36" s="10">
        <f t="shared" si="14"/>
        <v>5.8000000000000007</v>
      </c>
      <c r="X36" s="11">
        <v>5</v>
      </c>
      <c r="Y36" s="7">
        <v>18</v>
      </c>
      <c r="Z36" s="10">
        <f t="shared" si="15"/>
        <v>6.2</v>
      </c>
      <c r="AA36" s="11">
        <v>15</v>
      </c>
      <c r="AB36" s="7">
        <v>28</v>
      </c>
      <c r="AC36" s="10">
        <f t="shared" si="16"/>
        <v>21.599999999999998</v>
      </c>
      <c r="AD36" s="11">
        <v>0</v>
      </c>
      <c r="AE36" s="7">
        <v>49</v>
      </c>
      <c r="AF36" s="10">
        <f t="shared" si="8"/>
        <v>49</v>
      </c>
    </row>
    <row r="37" spans="1:32" ht="15.75" x14ac:dyDescent="0.25">
      <c r="A37" s="6" t="s">
        <v>156</v>
      </c>
      <c r="B37" s="7"/>
      <c r="C37" s="7">
        <v>2024</v>
      </c>
      <c r="D37" s="7"/>
      <c r="E37" s="7" t="s">
        <v>110</v>
      </c>
      <c r="F37" s="7">
        <v>1966</v>
      </c>
      <c r="G37" s="7">
        <f t="shared" si="9"/>
        <v>58</v>
      </c>
      <c r="H37" s="7">
        <v>1</v>
      </c>
      <c r="I37" s="7">
        <v>2</v>
      </c>
      <c r="J37" s="7">
        <v>3</v>
      </c>
      <c r="K37" s="15">
        <f t="shared" si="10"/>
        <v>69.5</v>
      </c>
      <c r="L37" s="11">
        <v>10</v>
      </c>
      <c r="M37" s="7">
        <v>39</v>
      </c>
      <c r="N37" s="10">
        <f t="shared" si="11"/>
        <v>16.600000000000001</v>
      </c>
      <c r="O37" s="11">
        <v>5</v>
      </c>
      <c r="P37" s="7">
        <v>20</v>
      </c>
      <c r="Q37" s="10">
        <f t="shared" si="12"/>
        <v>6.4</v>
      </c>
      <c r="R37" s="11">
        <v>10</v>
      </c>
      <c r="S37" s="7">
        <v>20</v>
      </c>
      <c r="T37" s="10">
        <f t="shared" si="13"/>
        <v>12.8</v>
      </c>
      <c r="U37" s="11">
        <v>5</v>
      </c>
      <c r="V37" s="7">
        <v>18</v>
      </c>
      <c r="W37" s="10">
        <f t="shared" si="14"/>
        <v>6.2</v>
      </c>
      <c r="X37" s="11">
        <v>5</v>
      </c>
      <c r="Y37" s="7">
        <v>15</v>
      </c>
      <c r="Z37" s="10">
        <f t="shared" si="15"/>
        <v>5.9</v>
      </c>
      <c r="AA37" s="11">
        <v>15</v>
      </c>
      <c r="AB37" s="7">
        <v>28</v>
      </c>
      <c r="AC37" s="10">
        <f t="shared" si="16"/>
        <v>21.599999999999998</v>
      </c>
      <c r="AD37" s="11">
        <v>0</v>
      </c>
      <c r="AE37" s="7">
        <v>58</v>
      </c>
      <c r="AF37" s="10">
        <f t="shared" si="8"/>
        <v>58</v>
      </c>
    </row>
    <row r="38" spans="1:32" ht="15.75" x14ac:dyDescent="0.25">
      <c r="A38" s="6" t="s">
        <v>159</v>
      </c>
      <c r="B38" s="7"/>
      <c r="C38" s="7">
        <v>2024</v>
      </c>
      <c r="D38" s="7"/>
      <c r="E38" s="7" t="s">
        <v>110</v>
      </c>
      <c r="F38" s="7">
        <v>1968</v>
      </c>
      <c r="G38" s="7">
        <f t="shared" si="9"/>
        <v>56</v>
      </c>
      <c r="H38" s="7">
        <v>1</v>
      </c>
      <c r="I38" s="7">
        <v>2</v>
      </c>
      <c r="J38" s="7">
        <v>3</v>
      </c>
      <c r="K38" s="15">
        <f t="shared" si="10"/>
        <v>69</v>
      </c>
      <c r="L38" s="11">
        <v>10</v>
      </c>
      <c r="M38" s="7">
        <v>19</v>
      </c>
      <c r="N38" s="10">
        <f t="shared" si="11"/>
        <v>12.600000000000001</v>
      </c>
      <c r="O38" s="11">
        <v>5</v>
      </c>
      <c r="P38" s="7">
        <v>29</v>
      </c>
      <c r="Q38" s="10">
        <f t="shared" si="12"/>
        <v>7.3000000000000007</v>
      </c>
      <c r="R38" s="11">
        <v>10</v>
      </c>
      <c r="S38" s="7">
        <v>35</v>
      </c>
      <c r="T38" s="10">
        <f t="shared" si="13"/>
        <v>15.800000000000002</v>
      </c>
      <c r="U38" s="11">
        <v>5</v>
      </c>
      <c r="V38" s="7">
        <v>28</v>
      </c>
      <c r="W38" s="10">
        <f t="shared" si="14"/>
        <v>7.2000000000000011</v>
      </c>
      <c r="X38" s="11">
        <v>5</v>
      </c>
      <c r="Y38" s="7">
        <v>16</v>
      </c>
      <c r="Z38" s="10">
        <f t="shared" si="15"/>
        <v>6</v>
      </c>
      <c r="AA38" s="11">
        <v>15</v>
      </c>
      <c r="AB38" s="7">
        <v>23</v>
      </c>
      <c r="AC38" s="10">
        <f t="shared" si="16"/>
        <v>20.099999999999998</v>
      </c>
      <c r="AD38" s="11">
        <v>0</v>
      </c>
      <c r="AE38" s="7">
        <v>58</v>
      </c>
      <c r="AF38" s="10">
        <f t="shared" si="8"/>
        <v>58</v>
      </c>
    </row>
    <row r="39" spans="1:32" ht="15.75" x14ac:dyDescent="0.25">
      <c r="A39" s="6" t="s">
        <v>129</v>
      </c>
      <c r="B39" s="7"/>
      <c r="C39" s="7">
        <v>2024</v>
      </c>
      <c r="D39" s="7"/>
      <c r="E39" s="7" t="s">
        <v>110</v>
      </c>
      <c r="F39" s="7">
        <v>1984</v>
      </c>
      <c r="G39" s="7">
        <f t="shared" si="9"/>
        <v>40</v>
      </c>
      <c r="H39" s="7">
        <v>1</v>
      </c>
      <c r="I39" s="7">
        <v>2</v>
      </c>
      <c r="J39" s="7"/>
      <c r="K39" s="15">
        <f t="shared" si="10"/>
        <v>68.7</v>
      </c>
      <c r="L39" s="11">
        <v>10</v>
      </c>
      <c r="M39" s="7">
        <v>22</v>
      </c>
      <c r="N39" s="10">
        <f t="shared" si="11"/>
        <v>13.8</v>
      </c>
      <c r="O39" s="11">
        <v>5</v>
      </c>
      <c r="P39" s="7">
        <v>33</v>
      </c>
      <c r="Q39" s="10">
        <f t="shared" si="12"/>
        <v>8.0000000000000018</v>
      </c>
      <c r="R39" s="11">
        <v>10</v>
      </c>
      <c r="S39" s="7">
        <v>8</v>
      </c>
      <c r="T39" s="10">
        <f t="shared" si="13"/>
        <v>11</v>
      </c>
      <c r="U39" s="11">
        <v>5</v>
      </c>
      <c r="V39" s="7">
        <v>27</v>
      </c>
      <c r="W39" s="10">
        <f t="shared" si="14"/>
        <v>7.4</v>
      </c>
      <c r="X39" s="11">
        <v>5</v>
      </c>
      <c r="Y39" s="7">
        <v>37</v>
      </c>
      <c r="Z39" s="10">
        <f t="shared" si="15"/>
        <v>8.4</v>
      </c>
      <c r="AA39" s="11">
        <v>15</v>
      </c>
      <c r="AB39" s="7">
        <v>20</v>
      </c>
      <c r="AC39" s="10">
        <f t="shared" si="16"/>
        <v>20.099999999999998</v>
      </c>
      <c r="AD39" s="11">
        <v>0</v>
      </c>
      <c r="AE39" s="7">
        <v>47</v>
      </c>
      <c r="AF39" s="10">
        <f t="shared" si="8"/>
        <v>47</v>
      </c>
    </row>
    <row r="40" spans="1:32" ht="15.75" x14ac:dyDescent="0.25">
      <c r="A40" s="6" t="s">
        <v>149</v>
      </c>
      <c r="B40" s="7"/>
      <c r="C40" s="7">
        <v>2024</v>
      </c>
      <c r="D40" s="7"/>
      <c r="E40" s="7" t="s">
        <v>110</v>
      </c>
      <c r="F40" s="7">
        <v>1971</v>
      </c>
      <c r="G40" s="7">
        <f t="shared" si="9"/>
        <v>53</v>
      </c>
      <c r="H40" s="7">
        <v>1</v>
      </c>
      <c r="I40" s="7">
        <v>2</v>
      </c>
      <c r="J40" s="7">
        <v>3</v>
      </c>
      <c r="K40" s="15">
        <f t="shared" si="10"/>
        <v>68.600000000000009</v>
      </c>
      <c r="L40" s="11">
        <v>10</v>
      </c>
      <c r="M40" s="7">
        <v>25</v>
      </c>
      <c r="N40" s="10">
        <f t="shared" si="11"/>
        <v>13.8</v>
      </c>
      <c r="O40" s="11">
        <v>5</v>
      </c>
      <c r="P40" s="7">
        <v>28</v>
      </c>
      <c r="Q40" s="10">
        <f t="shared" si="12"/>
        <v>7.2000000000000011</v>
      </c>
      <c r="R40" s="11">
        <v>10</v>
      </c>
      <c r="S40" s="7">
        <v>21</v>
      </c>
      <c r="T40" s="10">
        <f t="shared" si="13"/>
        <v>13</v>
      </c>
      <c r="U40" s="11">
        <v>5</v>
      </c>
      <c r="V40" s="7">
        <v>28</v>
      </c>
      <c r="W40" s="10">
        <f t="shared" si="14"/>
        <v>7.2000000000000011</v>
      </c>
      <c r="X40" s="11">
        <v>5</v>
      </c>
      <c r="Y40" s="7">
        <v>23</v>
      </c>
      <c r="Z40" s="10">
        <f t="shared" si="15"/>
        <v>6.7000000000000011</v>
      </c>
      <c r="AA40" s="11">
        <v>15</v>
      </c>
      <c r="AB40" s="7">
        <v>25</v>
      </c>
      <c r="AC40" s="10">
        <f t="shared" si="16"/>
        <v>20.7</v>
      </c>
      <c r="AD40" s="11">
        <v>0</v>
      </c>
      <c r="AE40" s="7">
        <v>41</v>
      </c>
      <c r="AF40" s="10">
        <f t="shared" si="8"/>
        <v>41</v>
      </c>
    </row>
    <row r="41" spans="1:32" ht="15.75" x14ac:dyDescent="0.25">
      <c r="A41" s="6" t="s">
        <v>121</v>
      </c>
      <c r="B41" s="7"/>
      <c r="C41" s="7">
        <v>2024</v>
      </c>
      <c r="D41" s="7"/>
      <c r="E41" s="7" t="s">
        <v>110</v>
      </c>
      <c r="F41" s="7">
        <v>1971</v>
      </c>
      <c r="G41" s="7">
        <f t="shared" si="9"/>
        <v>53</v>
      </c>
      <c r="H41" s="7">
        <v>1</v>
      </c>
      <c r="I41" s="7">
        <v>2</v>
      </c>
      <c r="J41" s="7">
        <v>3</v>
      </c>
      <c r="K41" s="15">
        <f t="shared" si="10"/>
        <v>68.599999999999994</v>
      </c>
      <c r="L41" s="11">
        <v>10</v>
      </c>
      <c r="M41" s="7">
        <v>18</v>
      </c>
      <c r="N41" s="10">
        <f t="shared" si="11"/>
        <v>12.4</v>
      </c>
      <c r="O41" s="11">
        <v>5</v>
      </c>
      <c r="P41" s="7">
        <v>31</v>
      </c>
      <c r="Q41" s="10">
        <f t="shared" si="12"/>
        <v>7.5</v>
      </c>
      <c r="R41" s="11">
        <v>10</v>
      </c>
      <c r="S41" s="7">
        <v>30</v>
      </c>
      <c r="T41" s="10">
        <f t="shared" si="13"/>
        <v>14.8</v>
      </c>
      <c r="U41" s="11">
        <v>5</v>
      </c>
      <c r="V41" s="7">
        <v>20</v>
      </c>
      <c r="W41" s="10">
        <f t="shared" si="14"/>
        <v>6.4</v>
      </c>
      <c r="X41" s="11">
        <v>5</v>
      </c>
      <c r="Y41" s="7">
        <v>21</v>
      </c>
      <c r="Z41" s="10">
        <f t="shared" si="15"/>
        <v>6.5</v>
      </c>
      <c r="AA41" s="11">
        <v>15</v>
      </c>
      <c r="AB41" s="7">
        <v>26</v>
      </c>
      <c r="AC41" s="10">
        <f t="shared" si="16"/>
        <v>21</v>
      </c>
      <c r="AD41" s="11">
        <v>0</v>
      </c>
      <c r="AE41" s="7">
        <v>56</v>
      </c>
      <c r="AF41" s="10">
        <f t="shared" si="8"/>
        <v>56</v>
      </c>
    </row>
    <row r="42" spans="1:32" ht="15.75" x14ac:dyDescent="0.25">
      <c r="A42" s="6" t="s">
        <v>152</v>
      </c>
      <c r="B42" s="7"/>
      <c r="C42" s="7">
        <v>2024</v>
      </c>
      <c r="D42" s="7"/>
      <c r="E42" s="7" t="s">
        <v>110</v>
      </c>
      <c r="F42" s="7">
        <v>1969</v>
      </c>
      <c r="G42" s="7">
        <f t="shared" si="9"/>
        <v>55</v>
      </c>
      <c r="H42" s="7">
        <v>1</v>
      </c>
      <c r="I42" s="7">
        <v>2</v>
      </c>
      <c r="J42" s="7">
        <v>3</v>
      </c>
      <c r="K42" s="15">
        <f t="shared" si="10"/>
        <v>68.100000000000009</v>
      </c>
      <c r="L42" s="11">
        <v>10</v>
      </c>
      <c r="M42" s="7">
        <v>33</v>
      </c>
      <c r="N42" s="10">
        <f t="shared" si="11"/>
        <v>15.400000000000004</v>
      </c>
      <c r="O42" s="11">
        <v>5</v>
      </c>
      <c r="P42" s="7">
        <v>30</v>
      </c>
      <c r="Q42" s="10">
        <f t="shared" si="12"/>
        <v>7.4</v>
      </c>
      <c r="R42" s="11">
        <v>10</v>
      </c>
      <c r="S42" s="7">
        <v>19</v>
      </c>
      <c r="T42" s="10">
        <f t="shared" si="13"/>
        <v>12.600000000000001</v>
      </c>
      <c r="U42" s="11">
        <v>5</v>
      </c>
      <c r="V42" s="7">
        <v>30</v>
      </c>
      <c r="W42" s="10">
        <f t="shared" si="14"/>
        <v>7.4</v>
      </c>
      <c r="X42" s="11">
        <v>5</v>
      </c>
      <c r="Y42" s="7">
        <v>29</v>
      </c>
      <c r="Z42" s="10">
        <f t="shared" si="15"/>
        <v>7.3000000000000007</v>
      </c>
      <c r="AA42" s="11">
        <v>15</v>
      </c>
      <c r="AB42" s="7">
        <v>16</v>
      </c>
      <c r="AC42" s="10">
        <f t="shared" si="16"/>
        <v>18</v>
      </c>
      <c r="AD42" s="11">
        <v>0</v>
      </c>
      <c r="AE42" s="7">
        <v>45</v>
      </c>
      <c r="AF42" s="10">
        <f t="shared" si="8"/>
        <v>45</v>
      </c>
    </row>
    <row r="43" spans="1:32" ht="15.75" x14ac:dyDescent="0.25">
      <c r="A43" s="6" t="s">
        <v>160</v>
      </c>
      <c r="B43" s="7"/>
      <c r="C43" s="7">
        <v>2024</v>
      </c>
      <c r="D43" s="7"/>
      <c r="E43" s="7" t="s">
        <v>110</v>
      </c>
      <c r="F43" s="7">
        <v>1970</v>
      </c>
      <c r="G43" s="7">
        <f t="shared" si="9"/>
        <v>54</v>
      </c>
      <c r="H43" s="7">
        <v>1</v>
      </c>
      <c r="I43" s="7">
        <v>2</v>
      </c>
      <c r="J43" s="7">
        <v>3</v>
      </c>
      <c r="K43" s="15">
        <f t="shared" si="10"/>
        <v>67.400000000000006</v>
      </c>
      <c r="L43" s="11">
        <v>10</v>
      </c>
      <c r="M43" s="7">
        <v>33</v>
      </c>
      <c r="N43" s="10">
        <f t="shared" si="11"/>
        <v>15.400000000000004</v>
      </c>
      <c r="O43" s="11">
        <v>5</v>
      </c>
      <c r="P43" s="7">
        <v>18</v>
      </c>
      <c r="Q43" s="10">
        <f t="shared" si="12"/>
        <v>6.2</v>
      </c>
      <c r="R43" s="11">
        <v>10</v>
      </c>
      <c r="S43" s="7">
        <v>12</v>
      </c>
      <c r="T43" s="10">
        <f t="shared" si="13"/>
        <v>11.200000000000001</v>
      </c>
      <c r="U43" s="11">
        <v>5</v>
      </c>
      <c r="V43" s="7">
        <v>31</v>
      </c>
      <c r="W43" s="10">
        <f t="shared" si="14"/>
        <v>7.5</v>
      </c>
      <c r="X43" s="11">
        <v>5</v>
      </c>
      <c r="Y43" s="7">
        <v>23</v>
      </c>
      <c r="Z43" s="10">
        <f t="shared" si="15"/>
        <v>6.7000000000000011</v>
      </c>
      <c r="AA43" s="11">
        <v>15</v>
      </c>
      <c r="AB43" s="7">
        <v>24</v>
      </c>
      <c r="AC43" s="10">
        <f t="shared" si="16"/>
        <v>20.399999999999999</v>
      </c>
      <c r="AD43" s="11">
        <v>0</v>
      </c>
      <c r="AE43" s="7">
        <v>48</v>
      </c>
      <c r="AF43" s="10">
        <f t="shared" si="8"/>
        <v>48</v>
      </c>
    </row>
    <row r="44" spans="1:32" ht="15.75" x14ac:dyDescent="0.25">
      <c r="A44" s="6" t="s">
        <v>166</v>
      </c>
      <c r="B44" s="7"/>
      <c r="C44" s="7">
        <v>2024</v>
      </c>
      <c r="D44" s="7"/>
      <c r="E44" s="7" t="s">
        <v>110</v>
      </c>
      <c r="F44" s="7">
        <v>1970</v>
      </c>
      <c r="G44" s="7">
        <f t="shared" si="9"/>
        <v>54</v>
      </c>
      <c r="H44" s="7">
        <v>1</v>
      </c>
      <c r="I44" s="7">
        <v>2</v>
      </c>
      <c r="J44" s="7">
        <v>3</v>
      </c>
      <c r="K44" s="15">
        <f t="shared" si="10"/>
        <v>67.300000000000011</v>
      </c>
      <c r="L44" s="11">
        <v>10</v>
      </c>
      <c r="M44" s="7">
        <v>33</v>
      </c>
      <c r="N44" s="10">
        <f t="shared" si="11"/>
        <v>15.400000000000004</v>
      </c>
      <c r="O44" s="11">
        <v>5</v>
      </c>
      <c r="P44" s="7">
        <v>24</v>
      </c>
      <c r="Q44" s="10">
        <f t="shared" si="12"/>
        <v>6.8000000000000007</v>
      </c>
      <c r="R44" s="11">
        <v>10</v>
      </c>
      <c r="S44" s="7">
        <v>19</v>
      </c>
      <c r="T44" s="10">
        <f t="shared" si="13"/>
        <v>12.600000000000001</v>
      </c>
      <c r="U44" s="11">
        <v>5</v>
      </c>
      <c r="V44" s="7">
        <v>34</v>
      </c>
      <c r="W44" s="10">
        <f t="shared" si="14"/>
        <v>7.8000000000000016</v>
      </c>
      <c r="X44" s="11">
        <v>5</v>
      </c>
      <c r="Y44" s="7">
        <v>26</v>
      </c>
      <c r="Z44" s="10">
        <f t="shared" si="15"/>
        <v>7</v>
      </c>
      <c r="AA44" s="11">
        <v>15</v>
      </c>
      <c r="AB44" s="7">
        <v>15</v>
      </c>
      <c r="AC44" s="10">
        <f t="shared" si="16"/>
        <v>17.7</v>
      </c>
      <c r="AD44" s="11">
        <v>0</v>
      </c>
      <c r="AE44" s="7">
        <v>48</v>
      </c>
      <c r="AF44" s="10">
        <f t="shared" si="8"/>
        <v>48</v>
      </c>
    </row>
    <row r="45" spans="1:32" ht="15.75" x14ac:dyDescent="0.25">
      <c r="A45" s="6" t="s">
        <v>128</v>
      </c>
      <c r="B45" s="7"/>
      <c r="C45" s="7">
        <v>2024</v>
      </c>
      <c r="D45" s="7"/>
      <c r="E45" s="7" t="s">
        <v>110</v>
      </c>
      <c r="F45" s="7">
        <v>1989</v>
      </c>
      <c r="G45" s="7">
        <f t="shared" si="9"/>
        <v>35</v>
      </c>
      <c r="H45" s="7">
        <v>1</v>
      </c>
      <c r="I45" s="7"/>
      <c r="J45" s="7"/>
      <c r="K45" s="15">
        <f t="shared" si="10"/>
        <v>67.2</v>
      </c>
      <c r="L45" s="11">
        <v>10</v>
      </c>
      <c r="M45" s="7">
        <v>14</v>
      </c>
      <c r="N45" s="10">
        <f t="shared" si="11"/>
        <v>12.600000000000001</v>
      </c>
      <c r="O45" s="11">
        <v>5</v>
      </c>
      <c r="P45" s="7">
        <v>31</v>
      </c>
      <c r="Q45" s="10">
        <f t="shared" si="12"/>
        <v>8</v>
      </c>
      <c r="R45" s="11">
        <v>10</v>
      </c>
      <c r="S45" s="7">
        <v>16</v>
      </c>
      <c r="T45" s="10">
        <f t="shared" si="13"/>
        <v>13</v>
      </c>
      <c r="U45" s="11">
        <v>5</v>
      </c>
      <c r="V45" s="7">
        <v>20</v>
      </c>
      <c r="W45" s="10">
        <f t="shared" si="14"/>
        <v>6.9</v>
      </c>
      <c r="X45" s="11">
        <v>5</v>
      </c>
      <c r="Y45" s="7">
        <v>20</v>
      </c>
      <c r="Z45" s="10">
        <f t="shared" si="15"/>
        <v>6.9</v>
      </c>
      <c r="AA45" s="11">
        <v>15</v>
      </c>
      <c r="AB45" s="7">
        <v>17</v>
      </c>
      <c r="AC45" s="10">
        <f t="shared" si="16"/>
        <v>19.8</v>
      </c>
      <c r="AD45" s="11">
        <v>0</v>
      </c>
      <c r="AE45" s="7">
        <v>53</v>
      </c>
      <c r="AF45" s="10">
        <f t="shared" si="8"/>
        <v>53</v>
      </c>
    </row>
    <row r="46" spans="1:32" ht="15.75" x14ac:dyDescent="0.25">
      <c r="A46" s="6" t="s">
        <v>139</v>
      </c>
      <c r="B46" s="7"/>
      <c r="C46" s="7">
        <v>2024</v>
      </c>
      <c r="D46" s="7"/>
      <c r="E46" s="7" t="s">
        <v>110</v>
      </c>
      <c r="F46" s="7">
        <v>1969</v>
      </c>
      <c r="G46" s="7">
        <f t="shared" si="9"/>
        <v>55</v>
      </c>
      <c r="H46" s="7">
        <v>1</v>
      </c>
      <c r="I46" s="7">
        <v>2</v>
      </c>
      <c r="J46" s="7">
        <v>3</v>
      </c>
      <c r="K46" s="15">
        <f t="shared" si="10"/>
        <v>67.2</v>
      </c>
      <c r="L46" s="11">
        <v>10</v>
      </c>
      <c r="M46" s="7">
        <v>23</v>
      </c>
      <c r="N46" s="10">
        <f t="shared" si="11"/>
        <v>13.400000000000002</v>
      </c>
      <c r="O46" s="11">
        <v>5</v>
      </c>
      <c r="P46" s="7">
        <v>20</v>
      </c>
      <c r="Q46" s="10">
        <f t="shared" si="12"/>
        <v>6.4</v>
      </c>
      <c r="R46" s="11">
        <v>10</v>
      </c>
      <c r="S46" s="7">
        <v>21</v>
      </c>
      <c r="T46" s="10">
        <f t="shared" si="13"/>
        <v>13</v>
      </c>
      <c r="U46" s="11">
        <v>5</v>
      </c>
      <c r="V46" s="7">
        <v>28</v>
      </c>
      <c r="W46" s="10">
        <f t="shared" si="14"/>
        <v>7.2000000000000011</v>
      </c>
      <c r="X46" s="11">
        <v>5</v>
      </c>
      <c r="Y46" s="7">
        <v>30</v>
      </c>
      <c r="Z46" s="10">
        <f t="shared" si="15"/>
        <v>7.4</v>
      </c>
      <c r="AA46" s="11">
        <v>15</v>
      </c>
      <c r="AB46" s="7">
        <v>22</v>
      </c>
      <c r="AC46" s="10">
        <f t="shared" si="16"/>
        <v>19.8</v>
      </c>
      <c r="AD46" s="11">
        <v>0</v>
      </c>
      <c r="AE46" s="7">
        <v>46</v>
      </c>
      <c r="AF46" s="10">
        <f t="shared" si="8"/>
        <v>46</v>
      </c>
    </row>
    <row r="47" spans="1:32" ht="15.75" x14ac:dyDescent="0.25">
      <c r="A47" s="6" t="s">
        <v>153</v>
      </c>
      <c r="B47" s="7"/>
      <c r="C47" s="7">
        <v>2024</v>
      </c>
      <c r="D47" s="7"/>
      <c r="E47" s="7" t="s">
        <v>110</v>
      </c>
      <c r="F47" s="7">
        <v>1970</v>
      </c>
      <c r="G47" s="7">
        <f t="shared" si="9"/>
        <v>54</v>
      </c>
      <c r="H47" s="7">
        <v>1</v>
      </c>
      <c r="I47" s="7">
        <v>2</v>
      </c>
      <c r="J47" s="7">
        <v>3</v>
      </c>
      <c r="K47" s="15">
        <f t="shared" si="10"/>
        <v>67.100000000000009</v>
      </c>
      <c r="L47" s="11">
        <v>10</v>
      </c>
      <c r="M47" s="7">
        <v>20</v>
      </c>
      <c r="N47" s="10">
        <f t="shared" si="11"/>
        <v>12.8</v>
      </c>
      <c r="O47" s="11">
        <v>5</v>
      </c>
      <c r="P47" s="7">
        <v>23</v>
      </c>
      <c r="Q47" s="10">
        <f t="shared" si="12"/>
        <v>6.7000000000000011</v>
      </c>
      <c r="R47" s="11">
        <v>10</v>
      </c>
      <c r="S47" s="7">
        <v>27</v>
      </c>
      <c r="T47" s="10">
        <f t="shared" si="13"/>
        <v>14.200000000000001</v>
      </c>
      <c r="U47" s="11">
        <v>5</v>
      </c>
      <c r="V47" s="7">
        <v>13</v>
      </c>
      <c r="W47" s="10">
        <f t="shared" si="14"/>
        <v>5.7</v>
      </c>
      <c r="X47" s="11">
        <v>5</v>
      </c>
      <c r="Y47" s="7">
        <v>26</v>
      </c>
      <c r="Z47" s="10">
        <f t="shared" si="15"/>
        <v>7</v>
      </c>
      <c r="AA47" s="11">
        <v>15</v>
      </c>
      <c r="AB47" s="7">
        <v>25</v>
      </c>
      <c r="AC47" s="10">
        <f t="shared" si="16"/>
        <v>20.7</v>
      </c>
      <c r="AD47" s="11">
        <v>0</v>
      </c>
      <c r="AE47" s="7">
        <v>50</v>
      </c>
      <c r="AF47" s="10">
        <f t="shared" si="8"/>
        <v>50</v>
      </c>
    </row>
    <row r="48" spans="1:32" ht="15.75" x14ac:dyDescent="0.25">
      <c r="A48" s="6" t="s">
        <v>135</v>
      </c>
      <c r="B48" s="7"/>
      <c r="C48" s="7">
        <v>2024</v>
      </c>
      <c r="D48" s="7"/>
      <c r="E48" s="7" t="s">
        <v>110</v>
      </c>
      <c r="F48" s="7">
        <v>1977</v>
      </c>
      <c r="G48" s="7">
        <f t="shared" si="9"/>
        <v>47</v>
      </c>
      <c r="H48" s="7">
        <v>1</v>
      </c>
      <c r="I48" s="7">
        <v>2</v>
      </c>
      <c r="J48" s="7"/>
      <c r="K48" s="15">
        <f t="shared" si="10"/>
        <v>67</v>
      </c>
      <c r="L48" s="11">
        <v>10</v>
      </c>
      <c r="M48" s="7">
        <v>8</v>
      </c>
      <c r="N48" s="10">
        <f t="shared" si="11"/>
        <v>11</v>
      </c>
      <c r="O48" s="11">
        <v>5</v>
      </c>
      <c r="P48" s="7">
        <v>31</v>
      </c>
      <c r="Q48" s="10">
        <f t="shared" si="12"/>
        <v>7.8</v>
      </c>
      <c r="R48" s="11">
        <v>10</v>
      </c>
      <c r="S48" s="7">
        <v>25</v>
      </c>
      <c r="T48" s="10">
        <f t="shared" si="13"/>
        <v>14.4</v>
      </c>
      <c r="U48" s="11">
        <v>5</v>
      </c>
      <c r="V48" s="7">
        <v>26</v>
      </c>
      <c r="W48" s="10">
        <f t="shared" si="14"/>
        <v>7.3</v>
      </c>
      <c r="X48" s="11">
        <v>5</v>
      </c>
      <c r="Y48" s="7">
        <v>29</v>
      </c>
      <c r="Z48" s="10">
        <f t="shared" si="15"/>
        <v>7.6000000000000005</v>
      </c>
      <c r="AA48" s="11">
        <v>15</v>
      </c>
      <c r="AB48" s="7">
        <v>16</v>
      </c>
      <c r="AC48" s="10">
        <f t="shared" si="16"/>
        <v>18.899999999999999</v>
      </c>
      <c r="AD48" s="11">
        <v>0</v>
      </c>
      <c r="AE48" s="7">
        <v>54</v>
      </c>
      <c r="AF48" s="10">
        <f t="shared" si="8"/>
        <v>54</v>
      </c>
    </row>
    <row r="49" spans="1:32" ht="15.75" x14ac:dyDescent="0.25">
      <c r="A49" s="6" t="s">
        <v>151</v>
      </c>
      <c r="B49" s="7"/>
      <c r="C49" s="7">
        <v>2024</v>
      </c>
      <c r="D49" s="7"/>
      <c r="E49" s="7" t="s">
        <v>110</v>
      </c>
      <c r="F49" s="7">
        <v>1974</v>
      </c>
      <c r="G49" s="7">
        <f t="shared" si="9"/>
        <v>50</v>
      </c>
      <c r="H49" s="7">
        <v>1</v>
      </c>
      <c r="I49" s="7">
        <v>2</v>
      </c>
      <c r="J49" s="7">
        <v>3</v>
      </c>
      <c r="K49" s="15">
        <f t="shared" si="10"/>
        <v>66.800000000000011</v>
      </c>
      <c r="L49" s="11">
        <v>10</v>
      </c>
      <c r="M49" s="7">
        <v>22</v>
      </c>
      <c r="N49" s="10">
        <f t="shared" si="11"/>
        <v>13.200000000000001</v>
      </c>
      <c r="O49" s="11">
        <v>5</v>
      </c>
      <c r="P49" s="7">
        <v>27</v>
      </c>
      <c r="Q49" s="10">
        <f t="shared" si="12"/>
        <v>7.1000000000000005</v>
      </c>
      <c r="R49" s="11">
        <v>10</v>
      </c>
      <c r="S49" s="7">
        <v>19</v>
      </c>
      <c r="T49" s="10">
        <f t="shared" si="13"/>
        <v>12.600000000000001</v>
      </c>
      <c r="U49" s="11">
        <v>5</v>
      </c>
      <c r="V49" s="7">
        <v>9</v>
      </c>
      <c r="W49" s="10">
        <f t="shared" si="14"/>
        <v>5.3000000000000007</v>
      </c>
      <c r="X49" s="11">
        <v>5</v>
      </c>
      <c r="Y49" s="7">
        <v>23</v>
      </c>
      <c r="Z49" s="10">
        <f t="shared" si="15"/>
        <v>6.7000000000000011</v>
      </c>
      <c r="AA49" s="11">
        <v>15</v>
      </c>
      <c r="AB49" s="7">
        <v>29</v>
      </c>
      <c r="AC49" s="10">
        <f t="shared" si="16"/>
        <v>21.9</v>
      </c>
      <c r="AD49" s="11">
        <v>0</v>
      </c>
      <c r="AE49" s="7">
        <v>43</v>
      </c>
      <c r="AF49" s="10">
        <f t="shared" si="8"/>
        <v>43</v>
      </c>
    </row>
    <row r="50" spans="1:32" ht="15.75" x14ac:dyDescent="0.25">
      <c r="A50" s="6" t="s">
        <v>141</v>
      </c>
      <c r="B50" s="7"/>
      <c r="C50" s="7">
        <v>2024</v>
      </c>
      <c r="D50" s="7"/>
      <c r="E50" s="7" t="s">
        <v>110</v>
      </c>
      <c r="F50" s="7">
        <v>1976</v>
      </c>
      <c r="G50" s="7">
        <f t="shared" si="9"/>
        <v>48</v>
      </c>
      <c r="H50" s="7">
        <v>1</v>
      </c>
      <c r="I50" s="7">
        <v>2</v>
      </c>
      <c r="J50" s="7"/>
      <c r="K50" s="15">
        <f t="shared" si="10"/>
        <v>66.7</v>
      </c>
      <c r="L50" s="11">
        <v>10</v>
      </c>
      <c r="M50" s="7">
        <v>25</v>
      </c>
      <c r="N50" s="10">
        <f t="shared" si="11"/>
        <v>14.4</v>
      </c>
      <c r="O50" s="11">
        <v>5</v>
      </c>
      <c r="P50" s="7">
        <v>17</v>
      </c>
      <c r="Q50" s="10">
        <f t="shared" si="12"/>
        <v>6.4</v>
      </c>
      <c r="R50" s="11">
        <v>10</v>
      </c>
      <c r="S50" s="7">
        <v>15</v>
      </c>
      <c r="T50" s="10">
        <f t="shared" si="13"/>
        <v>12.4</v>
      </c>
      <c r="U50" s="11">
        <v>5</v>
      </c>
      <c r="V50" s="7">
        <v>32</v>
      </c>
      <c r="W50" s="10">
        <f t="shared" si="14"/>
        <v>7.8999999999999995</v>
      </c>
      <c r="X50" s="11">
        <v>5</v>
      </c>
      <c r="Y50" s="7">
        <v>17</v>
      </c>
      <c r="Z50" s="10">
        <f t="shared" si="15"/>
        <v>6.4</v>
      </c>
      <c r="AA50" s="11">
        <v>15</v>
      </c>
      <c r="AB50" s="7">
        <v>17</v>
      </c>
      <c r="AC50" s="10">
        <f t="shared" si="16"/>
        <v>19.2</v>
      </c>
      <c r="AD50" s="11">
        <v>0</v>
      </c>
      <c r="AE50" s="7">
        <v>57</v>
      </c>
      <c r="AF50" s="10">
        <f t="shared" si="8"/>
        <v>57</v>
      </c>
    </row>
    <row r="51" spans="1:32" ht="15.75" x14ac:dyDescent="0.25">
      <c r="A51" s="6" t="s">
        <v>133</v>
      </c>
      <c r="B51" s="7"/>
      <c r="C51" s="7">
        <v>2024</v>
      </c>
      <c r="D51" s="7"/>
      <c r="E51" s="7" t="s">
        <v>110</v>
      </c>
      <c r="F51" s="7">
        <v>1972</v>
      </c>
      <c r="G51" s="7">
        <f t="shared" si="9"/>
        <v>52</v>
      </c>
      <c r="H51" s="7">
        <v>1</v>
      </c>
      <c r="I51" s="7">
        <v>2</v>
      </c>
      <c r="J51" s="7">
        <v>3</v>
      </c>
      <c r="K51" s="15">
        <f t="shared" si="10"/>
        <v>66.400000000000006</v>
      </c>
      <c r="L51" s="11">
        <v>10</v>
      </c>
      <c r="M51" s="7">
        <v>25</v>
      </c>
      <c r="N51" s="10">
        <f t="shared" si="11"/>
        <v>13.8</v>
      </c>
      <c r="O51" s="11">
        <v>5</v>
      </c>
      <c r="P51" s="7">
        <v>26</v>
      </c>
      <c r="Q51" s="10">
        <f t="shared" si="12"/>
        <v>7</v>
      </c>
      <c r="R51" s="11">
        <v>10</v>
      </c>
      <c r="S51" s="7">
        <v>13</v>
      </c>
      <c r="T51" s="10">
        <f t="shared" si="13"/>
        <v>11.4</v>
      </c>
      <c r="U51" s="11">
        <v>5</v>
      </c>
      <c r="V51" s="7">
        <v>20</v>
      </c>
      <c r="W51" s="10">
        <f t="shared" si="14"/>
        <v>6.4</v>
      </c>
      <c r="X51" s="11">
        <v>5</v>
      </c>
      <c r="Y51" s="7">
        <v>24</v>
      </c>
      <c r="Z51" s="10">
        <f t="shared" si="15"/>
        <v>6.8000000000000007</v>
      </c>
      <c r="AA51" s="11">
        <v>15</v>
      </c>
      <c r="AB51" s="7">
        <v>26</v>
      </c>
      <c r="AC51" s="10">
        <f t="shared" si="16"/>
        <v>21</v>
      </c>
      <c r="AD51" s="11">
        <v>0</v>
      </c>
      <c r="AE51" s="7">
        <v>54</v>
      </c>
      <c r="AF51" s="10">
        <f t="shared" si="8"/>
        <v>54</v>
      </c>
    </row>
    <row r="52" spans="1:32" ht="15.75" x14ac:dyDescent="0.25">
      <c r="A52" s="6" t="s">
        <v>150</v>
      </c>
      <c r="B52" s="7"/>
      <c r="C52" s="7">
        <v>2024</v>
      </c>
      <c r="D52" s="7"/>
      <c r="E52" s="7" t="s">
        <v>110</v>
      </c>
      <c r="F52" s="7">
        <v>1973</v>
      </c>
      <c r="G52" s="7">
        <f t="shared" si="9"/>
        <v>51</v>
      </c>
      <c r="H52" s="7">
        <v>1</v>
      </c>
      <c r="I52" s="7">
        <v>2</v>
      </c>
      <c r="J52" s="7">
        <v>3</v>
      </c>
      <c r="K52" s="15">
        <f t="shared" si="10"/>
        <v>66.000000000000014</v>
      </c>
      <c r="L52" s="11">
        <v>10</v>
      </c>
      <c r="M52" s="7">
        <v>28</v>
      </c>
      <c r="N52" s="10">
        <f t="shared" si="11"/>
        <v>14.400000000000002</v>
      </c>
      <c r="O52" s="11">
        <v>5</v>
      </c>
      <c r="P52" s="7">
        <v>20</v>
      </c>
      <c r="Q52" s="10">
        <f t="shared" si="12"/>
        <v>6.4</v>
      </c>
      <c r="R52" s="11">
        <v>10</v>
      </c>
      <c r="S52" s="7">
        <v>21</v>
      </c>
      <c r="T52" s="10">
        <f t="shared" si="13"/>
        <v>13</v>
      </c>
      <c r="U52" s="11">
        <v>5</v>
      </c>
      <c r="V52" s="7">
        <v>33</v>
      </c>
      <c r="W52" s="10">
        <f t="shared" si="14"/>
        <v>7.700000000000002</v>
      </c>
      <c r="X52" s="11">
        <v>5</v>
      </c>
      <c r="Y52" s="7">
        <v>24</v>
      </c>
      <c r="Z52" s="10">
        <f t="shared" si="15"/>
        <v>6.8000000000000007</v>
      </c>
      <c r="AA52" s="11">
        <v>15</v>
      </c>
      <c r="AB52" s="7">
        <v>15</v>
      </c>
      <c r="AC52" s="10">
        <f t="shared" si="16"/>
        <v>17.7</v>
      </c>
      <c r="AD52" s="11">
        <v>0</v>
      </c>
      <c r="AE52" s="7">
        <v>47</v>
      </c>
      <c r="AF52" s="10">
        <f t="shared" si="8"/>
        <v>47</v>
      </c>
    </row>
    <row r="53" spans="1:32" ht="15.75" x14ac:dyDescent="0.25">
      <c r="A53" s="6" t="s">
        <v>148</v>
      </c>
      <c r="B53" s="7"/>
      <c r="C53" s="7">
        <v>2024</v>
      </c>
      <c r="D53" s="7"/>
      <c r="E53" s="7" t="s">
        <v>110</v>
      </c>
      <c r="F53" s="7">
        <v>1971</v>
      </c>
      <c r="G53" s="7">
        <f t="shared" si="9"/>
        <v>53</v>
      </c>
      <c r="H53" s="7">
        <v>1</v>
      </c>
      <c r="I53" s="7">
        <v>2</v>
      </c>
      <c r="J53" s="7">
        <v>3</v>
      </c>
      <c r="K53" s="15">
        <f t="shared" si="10"/>
        <v>65.7</v>
      </c>
      <c r="L53" s="11">
        <v>10</v>
      </c>
      <c r="M53" s="7">
        <v>24</v>
      </c>
      <c r="N53" s="10">
        <f t="shared" si="11"/>
        <v>13.600000000000001</v>
      </c>
      <c r="O53" s="11">
        <v>5</v>
      </c>
      <c r="P53" s="7">
        <v>19</v>
      </c>
      <c r="Q53" s="10">
        <f t="shared" si="12"/>
        <v>6.3000000000000007</v>
      </c>
      <c r="R53" s="11">
        <v>10</v>
      </c>
      <c r="S53" s="7">
        <v>14</v>
      </c>
      <c r="T53" s="10">
        <f t="shared" si="13"/>
        <v>11.600000000000001</v>
      </c>
      <c r="U53" s="11">
        <v>5</v>
      </c>
      <c r="V53" s="7">
        <v>29</v>
      </c>
      <c r="W53" s="10">
        <f t="shared" si="14"/>
        <v>7.3000000000000007</v>
      </c>
      <c r="X53" s="11">
        <v>5</v>
      </c>
      <c r="Y53" s="7">
        <v>27</v>
      </c>
      <c r="Z53" s="10">
        <f t="shared" si="15"/>
        <v>7.1000000000000005</v>
      </c>
      <c r="AA53" s="11">
        <v>15</v>
      </c>
      <c r="AB53" s="7">
        <v>22</v>
      </c>
      <c r="AC53" s="10">
        <f t="shared" si="16"/>
        <v>19.8</v>
      </c>
      <c r="AD53" s="11">
        <v>0</v>
      </c>
      <c r="AE53" s="7">
        <v>43</v>
      </c>
      <c r="AF53" s="10">
        <f t="shared" si="8"/>
        <v>43</v>
      </c>
    </row>
    <row r="54" spans="1:32" ht="15.75" x14ac:dyDescent="0.25">
      <c r="A54" s="6" t="s">
        <v>136</v>
      </c>
      <c r="B54" s="7"/>
      <c r="C54" s="7">
        <v>2024</v>
      </c>
      <c r="D54" s="7"/>
      <c r="E54" s="7" t="s">
        <v>110</v>
      </c>
      <c r="F54" s="7">
        <v>1978</v>
      </c>
      <c r="G54" s="7">
        <f t="shared" si="9"/>
        <v>46</v>
      </c>
      <c r="H54" s="7">
        <v>1</v>
      </c>
      <c r="I54" s="7">
        <v>2</v>
      </c>
      <c r="J54" s="7"/>
      <c r="K54" s="15">
        <f t="shared" si="10"/>
        <v>65.599999999999994</v>
      </c>
      <c r="L54" s="11">
        <v>10</v>
      </c>
      <c r="M54" s="7">
        <v>27</v>
      </c>
      <c r="N54" s="10">
        <f t="shared" si="11"/>
        <v>14.8</v>
      </c>
      <c r="O54" s="11">
        <v>5</v>
      </c>
      <c r="P54" s="7">
        <v>25</v>
      </c>
      <c r="Q54" s="10">
        <f t="shared" si="12"/>
        <v>7.2</v>
      </c>
      <c r="R54" s="11">
        <v>10</v>
      </c>
      <c r="S54" s="7">
        <v>20</v>
      </c>
      <c r="T54" s="10">
        <f t="shared" si="13"/>
        <v>13.4</v>
      </c>
      <c r="U54" s="11">
        <v>5</v>
      </c>
      <c r="V54" s="7">
        <v>19</v>
      </c>
      <c r="W54" s="10">
        <f t="shared" si="14"/>
        <v>6.6000000000000005</v>
      </c>
      <c r="X54" s="11">
        <v>5</v>
      </c>
      <c r="Y54" s="7">
        <v>18</v>
      </c>
      <c r="Z54" s="10">
        <f t="shared" si="15"/>
        <v>6.5</v>
      </c>
      <c r="AA54" s="11">
        <v>15</v>
      </c>
      <c r="AB54" s="7">
        <v>10</v>
      </c>
      <c r="AC54" s="10">
        <f t="shared" si="16"/>
        <v>17.099999999999998</v>
      </c>
      <c r="AD54" s="11">
        <v>0</v>
      </c>
      <c r="AE54" s="7">
        <v>55</v>
      </c>
      <c r="AF54" s="10">
        <f t="shared" si="8"/>
        <v>55</v>
      </c>
    </row>
    <row r="55" spans="1:32" ht="15.75" x14ac:dyDescent="0.25">
      <c r="A55" s="6" t="s">
        <v>158</v>
      </c>
      <c r="B55" s="7"/>
      <c r="C55" s="7">
        <v>2024</v>
      </c>
      <c r="D55" s="7"/>
      <c r="E55" s="7" t="s">
        <v>110</v>
      </c>
      <c r="F55" s="7">
        <v>1969</v>
      </c>
      <c r="G55" s="7">
        <f t="shared" si="9"/>
        <v>55</v>
      </c>
      <c r="H55" s="7">
        <v>1</v>
      </c>
      <c r="I55" s="7">
        <v>2</v>
      </c>
      <c r="J55" s="7">
        <v>3</v>
      </c>
      <c r="K55" s="15">
        <f t="shared" si="10"/>
        <v>65.300000000000011</v>
      </c>
      <c r="L55" s="11">
        <v>10</v>
      </c>
      <c r="M55" s="7">
        <v>23</v>
      </c>
      <c r="N55" s="10">
        <f t="shared" si="11"/>
        <v>13.400000000000002</v>
      </c>
      <c r="O55" s="11">
        <v>5</v>
      </c>
      <c r="P55" s="7">
        <v>24</v>
      </c>
      <c r="Q55" s="10">
        <f t="shared" si="12"/>
        <v>6.8000000000000007</v>
      </c>
      <c r="R55" s="11">
        <v>10</v>
      </c>
      <c r="S55" s="7">
        <v>21</v>
      </c>
      <c r="T55" s="10">
        <f t="shared" si="13"/>
        <v>13</v>
      </c>
      <c r="U55" s="11">
        <v>5</v>
      </c>
      <c r="V55" s="7">
        <v>16</v>
      </c>
      <c r="W55" s="10">
        <f t="shared" si="14"/>
        <v>6</v>
      </c>
      <c r="X55" s="11">
        <v>5</v>
      </c>
      <c r="Y55" s="7">
        <v>28</v>
      </c>
      <c r="Z55" s="10">
        <f t="shared" si="15"/>
        <v>7.2000000000000011</v>
      </c>
      <c r="AA55" s="11">
        <v>15</v>
      </c>
      <c r="AB55" s="7">
        <v>19</v>
      </c>
      <c r="AC55" s="10">
        <f t="shared" si="16"/>
        <v>18.899999999999999</v>
      </c>
      <c r="AD55" s="11">
        <v>0</v>
      </c>
      <c r="AE55" s="7">
        <v>40</v>
      </c>
      <c r="AF55" s="10">
        <f t="shared" si="8"/>
        <v>40</v>
      </c>
    </row>
    <row r="56" spans="1:32" ht="15.75" x14ac:dyDescent="0.25">
      <c r="A56" s="6" t="s">
        <v>117</v>
      </c>
      <c r="B56" s="7"/>
      <c r="C56" s="7">
        <v>2024</v>
      </c>
      <c r="D56" s="7"/>
      <c r="E56" s="7" t="s">
        <v>110</v>
      </c>
      <c r="F56" s="7">
        <v>1982</v>
      </c>
      <c r="G56" s="7">
        <f t="shared" si="9"/>
        <v>42</v>
      </c>
      <c r="H56" s="7">
        <v>1</v>
      </c>
      <c r="I56" s="7">
        <v>2</v>
      </c>
      <c r="J56" s="7"/>
      <c r="K56" s="15">
        <f t="shared" si="10"/>
        <v>65.3</v>
      </c>
      <c r="L56" s="11">
        <v>10</v>
      </c>
      <c r="M56" s="7">
        <v>18</v>
      </c>
      <c r="N56" s="10">
        <f t="shared" si="11"/>
        <v>13</v>
      </c>
      <c r="O56" s="11">
        <v>5</v>
      </c>
      <c r="P56" s="7">
        <v>23</v>
      </c>
      <c r="Q56" s="10">
        <f t="shared" si="12"/>
        <v>7.0000000000000009</v>
      </c>
      <c r="R56" s="11">
        <v>10</v>
      </c>
      <c r="S56" s="7">
        <v>19</v>
      </c>
      <c r="T56" s="10">
        <f t="shared" si="13"/>
        <v>13.200000000000001</v>
      </c>
      <c r="U56" s="11">
        <v>5</v>
      </c>
      <c r="V56" s="7">
        <v>35</v>
      </c>
      <c r="W56" s="10">
        <f t="shared" si="14"/>
        <v>8.2000000000000011</v>
      </c>
      <c r="X56" s="11">
        <v>5</v>
      </c>
      <c r="Y56" s="7">
        <v>21</v>
      </c>
      <c r="Z56" s="10">
        <f t="shared" si="15"/>
        <v>6.8</v>
      </c>
      <c r="AA56" s="11">
        <v>15</v>
      </c>
      <c r="AB56" s="7">
        <v>10</v>
      </c>
      <c r="AC56" s="10">
        <f t="shared" si="16"/>
        <v>17.099999999999998</v>
      </c>
      <c r="AD56" s="11">
        <v>0</v>
      </c>
      <c r="AE56" s="7">
        <v>57</v>
      </c>
      <c r="AF56" s="10">
        <f t="shared" si="8"/>
        <v>57</v>
      </c>
    </row>
    <row r="57" spans="1:32" ht="15.75" x14ac:dyDescent="0.25">
      <c r="A57" s="6" t="s">
        <v>126</v>
      </c>
      <c r="B57" s="7"/>
      <c r="C57" s="7">
        <v>2024</v>
      </c>
      <c r="D57" s="7"/>
      <c r="E57" s="7" t="s">
        <v>110</v>
      </c>
      <c r="F57" s="7">
        <v>1969</v>
      </c>
      <c r="G57" s="7">
        <f t="shared" si="9"/>
        <v>55</v>
      </c>
      <c r="H57" s="7">
        <v>1</v>
      </c>
      <c r="I57" s="7">
        <v>2</v>
      </c>
      <c r="J57" s="7">
        <v>3</v>
      </c>
      <c r="K57" s="15">
        <f t="shared" si="10"/>
        <v>63.899999999999991</v>
      </c>
      <c r="L57" s="11">
        <v>10</v>
      </c>
      <c r="M57" s="7">
        <v>16</v>
      </c>
      <c r="N57" s="10">
        <f t="shared" si="11"/>
        <v>12</v>
      </c>
      <c r="O57" s="11">
        <v>5</v>
      </c>
      <c r="P57" s="7">
        <v>20</v>
      </c>
      <c r="Q57" s="10">
        <f t="shared" si="12"/>
        <v>6.4</v>
      </c>
      <c r="R57" s="11">
        <v>10</v>
      </c>
      <c r="S57" s="7">
        <v>28</v>
      </c>
      <c r="T57" s="10">
        <f t="shared" si="13"/>
        <v>14.400000000000002</v>
      </c>
      <c r="U57" s="11">
        <v>5</v>
      </c>
      <c r="V57" s="7">
        <v>15</v>
      </c>
      <c r="W57" s="10">
        <f t="shared" si="14"/>
        <v>5.9</v>
      </c>
      <c r="X57" s="11">
        <v>5</v>
      </c>
      <c r="Y57" s="7">
        <v>25</v>
      </c>
      <c r="Z57" s="10">
        <f t="shared" si="15"/>
        <v>6.9</v>
      </c>
      <c r="AA57" s="11">
        <v>15</v>
      </c>
      <c r="AB57" s="7">
        <v>17</v>
      </c>
      <c r="AC57" s="10">
        <f t="shared" si="16"/>
        <v>18.3</v>
      </c>
      <c r="AD57" s="11">
        <v>0</v>
      </c>
      <c r="AE57" s="7">
        <v>53</v>
      </c>
      <c r="AF57" s="10">
        <f t="shared" si="8"/>
        <v>53</v>
      </c>
    </row>
    <row r="58" spans="1:32" ht="15.75" x14ac:dyDescent="0.25">
      <c r="A58" s="6" t="s">
        <v>161</v>
      </c>
      <c r="B58" s="7"/>
      <c r="C58" s="7">
        <v>2024</v>
      </c>
      <c r="D58" s="7"/>
      <c r="E58" s="7" t="s">
        <v>110</v>
      </c>
      <c r="F58" s="7">
        <v>1974</v>
      </c>
      <c r="G58" s="7">
        <f t="shared" si="9"/>
        <v>50</v>
      </c>
      <c r="H58" s="7">
        <v>1</v>
      </c>
      <c r="I58" s="7">
        <v>2</v>
      </c>
      <c r="J58" s="7">
        <v>3</v>
      </c>
      <c r="K58" s="15">
        <f t="shared" si="10"/>
        <v>62.4</v>
      </c>
      <c r="L58" s="11">
        <v>10</v>
      </c>
      <c r="M58" s="7">
        <v>22</v>
      </c>
      <c r="N58" s="10">
        <f t="shared" si="11"/>
        <v>13.200000000000001</v>
      </c>
      <c r="O58" s="11">
        <v>5</v>
      </c>
      <c r="P58" s="7">
        <v>30</v>
      </c>
      <c r="Q58" s="10">
        <f t="shared" si="12"/>
        <v>7.4</v>
      </c>
      <c r="R58" s="11">
        <v>10</v>
      </c>
      <c r="S58" s="7">
        <v>20</v>
      </c>
      <c r="T58" s="10">
        <f t="shared" si="13"/>
        <v>12.8</v>
      </c>
      <c r="U58" s="11">
        <v>5</v>
      </c>
      <c r="V58" s="7">
        <v>24</v>
      </c>
      <c r="W58" s="10">
        <f t="shared" si="14"/>
        <v>6.8000000000000007</v>
      </c>
      <c r="X58" s="11">
        <v>5</v>
      </c>
      <c r="Y58" s="7">
        <v>22</v>
      </c>
      <c r="Z58" s="10">
        <f t="shared" si="15"/>
        <v>6.6000000000000005</v>
      </c>
      <c r="AA58" s="11">
        <v>15</v>
      </c>
      <c r="AB58" s="7">
        <v>8</v>
      </c>
      <c r="AC58" s="10">
        <f t="shared" si="16"/>
        <v>15.599999999999996</v>
      </c>
      <c r="AD58" s="11">
        <v>0</v>
      </c>
      <c r="AE58" s="7">
        <v>57</v>
      </c>
      <c r="AF58" s="10">
        <f t="shared" si="8"/>
        <v>57</v>
      </c>
    </row>
    <row r="59" spans="1:32" ht="15.75" x14ac:dyDescent="0.25">
      <c r="A59" s="6" t="s">
        <v>142</v>
      </c>
      <c r="B59" s="7"/>
      <c r="C59" s="7">
        <v>2024</v>
      </c>
      <c r="D59" s="7"/>
      <c r="E59" s="7" t="s">
        <v>110</v>
      </c>
      <c r="F59" s="7">
        <v>1967</v>
      </c>
      <c r="G59" s="7">
        <f t="shared" si="9"/>
        <v>57</v>
      </c>
      <c r="H59" s="7">
        <v>1</v>
      </c>
      <c r="I59" s="7">
        <v>2</v>
      </c>
      <c r="J59" s="7">
        <v>3</v>
      </c>
      <c r="K59" s="15">
        <f t="shared" si="10"/>
        <v>62.3</v>
      </c>
      <c r="L59" s="11">
        <v>10</v>
      </c>
      <c r="M59" s="7">
        <v>1</v>
      </c>
      <c r="N59" s="10">
        <f t="shared" si="11"/>
        <v>9</v>
      </c>
      <c r="O59" s="11">
        <v>5</v>
      </c>
      <c r="P59" s="7">
        <v>18</v>
      </c>
      <c r="Q59" s="10">
        <f t="shared" si="12"/>
        <v>6.2</v>
      </c>
      <c r="R59" s="11">
        <v>10</v>
      </c>
      <c r="S59" s="7">
        <v>24</v>
      </c>
      <c r="T59" s="10">
        <f t="shared" si="13"/>
        <v>13.600000000000001</v>
      </c>
      <c r="U59" s="11">
        <v>5</v>
      </c>
      <c r="V59" s="7">
        <v>26</v>
      </c>
      <c r="W59" s="10">
        <f t="shared" si="14"/>
        <v>7</v>
      </c>
      <c r="X59" s="11">
        <v>5</v>
      </c>
      <c r="Y59" s="7">
        <v>23</v>
      </c>
      <c r="Z59" s="10">
        <f t="shared" si="15"/>
        <v>6.7000000000000011</v>
      </c>
      <c r="AA59" s="11">
        <v>15</v>
      </c>
      <c r="AB59" s="7">
        <v>22</v>
      </c>
      <c r="AC59" s="10">
        <f t="shared" si="16"/>
        <v>19.8</v>
      </c>
      <c r="AD59" s="11">
        <v>0</v>
      </c>
      <c r="AE59" s="7">
        <v>46</v>
      </c>
      <c r="AF59" s="10">
        <f t="shared" si="8"/>
        <v>46</v>
      </c>
    </row>
    <row r="60" spans="1:32" ht="15.75" x14ac:dyDescent="0.25">
      <c r="A60" s="6"/>
      <c r="B60" s="7"/>
      <c r="C60" s="7">
        <v>2024</v>
      </c>
      <c r="D60" s="7"/>
      <c r="E60" s="7" t="s">
        <v>110</v>
      </c>
      <c r="F60" s="7"/>
      <c r="G60" s="7">
        <f t="shared" ref="G60:G66" si="17">C60-F60</f>
        <v>2024</v>
      </c>
      <c r="H60" s="7"/>
      <c r="I60" s="7"/>
      <c r="J60" s="7"/>
      <c r="K60" s="15"/>
      <c r="L60" s="11">
        <v>10</v>
      </c>
      <c r="M60" s="7"/>
      <c r="N60" s="10"/>
      <c r="O60" s="11">
        <v>5</v>
      </c>
      <c r="P60" s="7"/>
      <c r="Q60" s="10"/>
      <c r="R60" s="11">
        <v>10</v>
      </c>
      <c r="S60" s="7"/>
      <c r="T60" s="10"/>
      <c r="U60" s="11">
        <v>5</v>
      </c>
      <c r="V60" s="7"/>
      <c r="W60" s="10"/>
      <c r="X60" s="11">
        <v>5</v>
      </c>
      <c r="Y60" s="7"/>
      <c r="Z60" s="10"/>
      <c r="AA60" s="11">
        <v>15</v>
      </c>
      <c r="AB60" s="7"/>
      <c r="AC60" s="10"/>
      <c r="AD60" s="11"/>
      <c r="AE60" s="7"/>
      <c r="AF60" s="10"/>
    </row>
    <row r="61" spans="1:32" ht="15.75" x14ac:dyDescent="0.25">
      <c r="A61" s="6"/>
      <c r="B61" s="7"/>
      <c r="C61" s="7">
        <v>2024</v>
      </c>
      <c r="D61" s="7"/>
      <c r="E61" s="7" t="s">
        <v>110</v>
      </c>
      <c r="F61" s="7"/>
      <c r="G61" s="7">
        <f t="shared" si="17"/>
        <v>2024</v>
      </c>
      <c r="H61" s="7"/>
      <c r="I61" s="7"/>
      <c r="J61" s="7"/>
      <c r="K61" s="15"/>
      <c r="L61" s="11">
        <v>10</v>
      </c>
      <c r="M61" s="7"/>
      <c r="N61" s="10"/>
      <c r="O61" s="11">
        <v>5</v>
      </c>
      <c r="P61" s="7"/>
      <c r="Q61" s="10"/>
      <c r="R61" s="11">
        <v>10</v>
      </c>
      <c r="S61" s="7"/>
      <c r="T61" s="10"/>
      <c r="U61" s="11">
        <v>5</v>
      </c>
      <c r="V61" s="7"/>
      <c r="W61" s="10"/>
      <c r="X61" s="11">
        <v>5</v>
      </c>
      <c r="Y61" s="7"/>
      <c r="Z61" s="10"/>
      <c r="AA61" s="11">
        <v>15</v>
      </c>
      <c r="AB61" s="7"/>
      <c r="AC61" s="10"/>
      <c r="AD61" s="11"/>
      <c r="AE61" s="7"/>
      <c r="AF61" s="10"/>
    </row>
    <row r="62" spans="1:32" ht="15.75" x14ac:dyDescent="0.25">
      <c r="A62" s="6"/>
      <c r="B62" s="7"/>
      <c r="C62" s="7">
        <v>2024</v>
      </c>
      <c r="D62" s="7"/>
      <c r="E62" s="7" t="s">
        <v>110</v>
      </c>
      <c r="F62" s="7"/>
      <c r="G62" s="7">
        <f t="shared" si="17"/>
        <v>2024</v>
      </c>
      <c r="H62" s="7"/>
      <c r="I62" s="7"/>
      <c r="J62" s="7"/>
      <c r="K62" s="15"/>
      <c r="L62" s="11">
        <v>10</v>
      </c>
      <c r="M62" s="7"/>
      <c r="N62" s="10"/>
      <c r="O62" s="11">
        <v>5</v>
      </c>
      <c r="P62" s="7"/>
      <c r="Q62" s="10"/>
      <c r="R62" s="11">
        <v>10</v>
      </c>
      <c r="S62" s="7"/>
      <c r="T62" s="10"/>
      <c r="U62" s="11">
        <v>5</v>
      </c>
      <c r="V62" s="7"/>
      <c r="W62" s="10"/>
      <c r="X62" s="11">
        <v>5</v>
      </c>
      <c r="Y62" s="7"/>
      <c r="Z62" s="10"/>
      <c r="AA62" s="11">
        <v>15</v>
      </c>
      <c r="AB62" s="7"/>
      <c r="AC62" s="10"/>
      <c r="AD62" s="11"/>
      <c r="AE62" s="7"/>
      <c r="AF62" s="10"/>
    </row>
    <row r="63" spans="1:32" ht="15.75" x14ac:dyDescent="0.25">
      <c r="A63" s="6"/>
      <c r="B63" s="7"/>
      <c r="C63" s="7">
        <v>2024</v>
      </c>
      <c r="D63" s="7"/>
      <c r="E63" s="7" t="s">
        <v>110</v>
      </c>
      <c r="F63" s="7"/>
      <c r="G63" s="7">
        <f t="shared" si="17"/>
        <v>2024</v>
      </c>
      <c r="H63" s="7"/>
      <c r="I63" s="7"/>
      <c r="J63" s="7"/>
      <c r="K63" s="15"/>
      <c r="L63" s="11">
        <v>10</v>
      </c>
      <c r="M63" s="7"/>
      <c r="N63" s="10"/>
      <c r="O63" s="11">
        <v>5</v>
      </c>
      <c r="P63" s="7"/>
      <c r="Q63" s="10"/>
      <c r="R63" s="11">
        <v>10</v>
      </c>
      <c r="S63" s="7"/>
      <c r="T63" s="10"/>
      <c r="U63" s="11">
        <v>5</v>
      </c>
      <c r="V63" s="7"/>
      <c r="W63" s="10"/>
      <c r="X63" s="11">
        <v>5</v>
      </c>
      <c r="Y63" s="7"/>
      <c r="Z63" s="10"/>
      <c r="AA63" s="11">
        <v>15</v>
      </c>
      <c r="AB63" s="7"/>
      <c r="AC63" s="10"/>
      <c r="AD63" s="11"/>
      <c r="AE63" s="7"/>
      <c r="AF63" s="10"/>
    </row>
    <row r="64" spans="1:32" ht="15.75" x14ac:dyDescent="0.25">
      <c r="A64" s="6"/>
      <c r="B64" s="7"/>
      <c r="C64" s="7">
        <v>2024</v>
      </c>
      <c r="D64" s="7"/>
      <c r="E64" s="7" t="s">
        <v>110</v>
      </c>
      <c r="F64" s="7"/>
      <c r="G64" s="7">
        <f t="shared" si="17"/>
        <v>2024</v>
      </c>
      <c r="H64" s="7"/>
      <c r="I64" s="7"/>
      <c r="J64" s="7"/>
      <c r="K64" s="15"/>
      <c r="L64" s="11">
        <v>10</v>
      </c>
      <c r="M64" s="7"/>
      <c r="N64" s="10"/>
      <c r="O64" s="11">
        <v>5</v>
      </c>
      <c r="P64" s="7"/>
      <c r="Q64" s="10"/>
      <c r="R64" s="11">
        <v>10</v>
      </c>
      <c r="S64" s="7"/>
      <c r="T64" s="10"/>
      <c r="U64" s="11">
        <v>5</v>
      </c>
      <c r="V64" s="7"/>
      <c r="W64" s="10"/>
      <c r="X64" s="11">
        <v>5</v>
      </c>
      <c r="Y64" s="7"/>
      <c r="Z64" s="10"/>
      <c r="AA64" s="11">
        <v>15</v>
      </c>
      <c r="AB64" s="7"/>
      <c r="AC64" s="10"/>
      <c r="AD64" s="11"/>
      <c r="AE64" s="7"/>
      <c r="AF64" s="10"/>
    </row>
    <row r="65" spans="1:32" ht="15.75" x14ac:dyDescent="0.25">
      <c r="A65" s="6"/>
      <c r="B65" s="7"/>
      <c r="C65" s="7">
        <v>2024</v>
      </c>
      <c r="D65" s="7"/>
      <c r="E65" s="7" t="s">
        <v>110</v>
      </c>
      <c r="F65" s="7"/>
      <c r="G65" s="7">
        <f t="shared" si="17"/>
        <v>2024</v>
      </c>
      <c r="H65" s="7"/>
      <c r="I65" s="7"/>
      <c r="J65" s="7"/>
      <c r="K65" s="15"/>
      <c r="L65" s="11">
        <v>10</v>
      </c>
      <c r="M65" s="7"/>
      <c r="N65" s="10"/>
      <c r="O65" s="11">
        <v>5</v>
      </c>
      <c r="P65" s="7"/>
      <c r="Q65" s="10"/>
      <c r="R65" s="11">
        <v>10</v>
      </c>
      <c r="S65" s="7"/>
      <c r="T65" s="10"/>
      <c r="U65" s="11">
        <v>5</v>
      </c>
      <c r="V65" s="7"/>
      <c r="W65" s="10"/>
      <c r="X65" s="11">
        <v>5</v>
      </c>
      <c r="Y65" s="7"/>
      <c r="Z65" s="10"/>
      <c r="AA65" s="11">
        <v>15</v>
      </c>
      <c r="AB65" s="7"/>
      <c r="AC65" s="10"/>
      <c r="AD65" s="11"/>
      <c r="AE65" s="7"/>
      <c r="AF65" s="10"/>
    </row>
    <row r="66" spans="1:32" ht="16.5" thickBot="1" x14ac:dyDescent="0.3">
      <c r="A66" s="8"/>
      <c r="B66" s="9"/>
      <c r="C66" s="9">
        <v>2024</v>
      </c>
      <c r="D66" s="9"/>
      <c r="E66" s="9" t="s">
        <v>110</v>
      </c>
      <c r="F66" s="9"/>
      <c r="G66" s="9">
        <f t="shared" si="17"/>
        <v>2024</v>
      </c>
      <c r="H66" s="9"/>
      <c r="I66" s="9"/>
      <c r="J66" s="9"/>
      <c r="K66" s="16"/>
      <c r="L66" s="21">
        <v>10</v>
      </c>
      <c r="M66" s="9"/>
      <c r="N66" s="12"/>
      <c r="O66" s="21">
        <v>5</v>
      </c>
      <c r="P66" s="9"/>
      <c r="Q66" s="12"/>
      <c r="R66" s="21">
        <v>10</v>
      </c>
      <c r="S66" s="9"/>
      <c r="T66" s="12"/>
      <c r="U66" s="21">
        <v>5</v>
      </c>
      <c r="V66" s="9"/>
      <c r="W66" s="12"/>
      <c r="X66" s="21">
        <v>5</v>
      </c>
      <c r="Y66" s="9"/>
      <c r="Z66" s="12"/>
      <c r="AA66" s="21">
        <v>15</v>
      </c>
      <c r="AB66" s="9"/>
      <c r="AC66" s="12"/>
      <c r="AD66" s="21"/>
      <c r="AE66" s="9"/>
      <c r="AF66" s="12"/>
    </row>
    <row r="67" spans="1:32" x14ac:dyDescent="0.25">
      <c r="K67" s="23">
        <f>AVERAGE(K3:K59)</f>
        <v>70.659649122807025</v>
      </c>
      <c r="L67" s="1"/>
      <c r="M67" s="22">
        <f>AVERAGE(M3:M66)</f>
        <v>25.894736842105264</v>
      </c>
      <c r="O67" s="1"/>
      <c r="P67" s="22">
        <f>AVERAGE(P3:P66)</f>
        <v>24.298245614035089</v>
      </c>
      <c r="R67" s="1"/>
      <c r="S67" s="22">
        <f>AVERAGE(S3:S66)</f>
        <v>24.140350877192983</v>
      </c>
      <c r="T67" s="1"/>
      <c r="U67" s="1"/>
      <c r="V67" s="22">
        <f>AVERAGE(V3:V66)</f>
        <v>25.912280701754387</v>
      </c>
      <c r="W67" s="1"/>
      <c r="X67" s="1"/>
      <c r="Y67" s="22">
        <f>AVERAGE(Y3:Y66)</f>
        <v>25.263157894736842</v>
      </c>
      <c r="Z67" s="1"/>
      <c r="AA67" s="1"/>
      <c r="AB67" s="22">
        <f>AVERAGE(AB3:AB66)</f>
        <v>23.684210526315791</v>
      </c>
      <c r="AC67" s="1"/>
      <c r="AD67" s="1"/>
      <c r="AE67" s="1"/>
      <c r="AF67" s="1"/>
    </row>
  </sheetData>
  <sortState xmlns:xlrd2="http://schemas.microsoft.com/office/spreadsheetml/2017/richdata2" ref="A4:AF59">
    <sortCondition descending="1" ref="K3:K59"/>
  </sortState>
  <mergeCells count="18">
    <mergeCell ref="F1:F2"/>
    <mergeCell ref="A1:A2"/>
    <mergeCell ref="B1:B2"/>
    <mergeCell ref="C1:C2"/>
    <mergeCell ref="D1:D2"/>
    <mergeCell ref="E1:E2"/>
    <mergeCell ref="AD1:AF1"/>
    <mergeCell ref="G1:G2"/>
    <mergeCell ref="H1:H2"/>
    <mergeCell ref="I1:I2"/>
    <mergeCell ref="J1:J2"/>
    <mergeCell ref="K1:K2"/>
    <mergeCell ref="L1:N1"/>
    <mergeCell ref="O1:Q1"/>
    <mergeCell ref="R1:T1"/>
    <mergeCell ref="U1:W1"/>
    <mergeCell ref="X1:Z1"/>
    <mergeCell ref="AA1:A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73F92-EE7A-49F9-8517-E548DD689210}">
  <dimension ref="A1:W66"/>
  <sheetViews>
    <sheetView workbookViewId="0">
      <selection activeCell="O49" sqref="O49:Q66"/>
    </sheetView>
  </sheetViews>
  <sheetFormatPr defaultRowHeight="15" x14ac:dyDescent="0.25"/>
  <cols>
    <col min="1" max="1" width="13.42578125" bestFit="1" customWidth="1"/>
    <col min="2" max="2" width="26" bestFit="1" customWidth="1"/>
    <col min="3" max="4" width="13.42578125" bestFit="1" customWidth="1"/>
    <col min="5" max="5" width="21.85546875" bestFit="1" customWidth="1"/>
    <col min="6" max="6" width="13.42578125" bestFit="1" customWidth="1"/>
    <col min="7" max="7" width="3.7109375" customWidth="1"/>
    <col min="8" max="8" width="13.42578125" bestFit="1" customWidth="1"/>
    <col min="9" max="9" width="26" bestFit="1" customWidth="1"/>
    <col min="10" max="11" width="13.42578125" bestFit="1" customWidth="1"/>
    <col min="12" max="12" width="21.85546875" bestFit="1" customWidth="1"/>
    <col min="13" max="13" width="13.42578125" bestFit="1" customWidth="1"/>
    <col min="15" max="15" width="13.42578125" bestFit="1" customWidth="1"/>
    <col min="16" max="16" width="8.7109375" style="1" bestFit="1" customWidth="1"/>
    <col min="17" max="17" width="10.28515625" style="1" bestFit="1" customWidth="1"/>
    <col min="18" max="18" width="5.7109375" style="1" bestFit="1" customWidth="1"/>
    <col min="19" max="19" width="7.28515625" style="1" bestFit="1" customWidth="1"/>
    <col min="20" max="20" width="8.5703125" style="1" bestFit="1" customWidth="1"/>
    <col min="21" max="21" width="7.28515625" style="1" bestFit="1" customWidth="1"/>
    <col min="22" max="22" width="11.140625" style="1" bestFit="1" customWidth="1"/>
    <col min="23" max="23" width="13.42578125" style="1" bestFit="1" customWidth="1"/>
  </cols>
  <sheetData>
    <row r="1" spans="1:23" ht="16.5" thickBot="1" x14ac:dyDescent="0.3">
      <c r="A1" s="133" t="s">
        <v>179</v>
      </c>
      <c r="B1" s="134"/>
      <c r="C1" s="134"/>
      <c r="D1" s="134"/>
      <c r="E1" s="134"/>
      <c r="F1" s="135"/>
      <c r="G1" s="42"/>
      <c r="H1" s="133" t="s">
        <v>192</v>
      </c>
      <c r="I1" s="134"/>
      <c r="J1" s="134"/>
      <c r="K1" s="134"/>
      <c r="L1" s="134"/>
      <c r="M1" s="135"/>
      <c r="P1" s="40" t="s">
        <v>3</v>
      </c>
      <c r="Q1" s="40" t="s">
        <v>12</v>
      </c>
      <c r="R1" s="41" t="s">
        <v>17</v>
      </c>
      <c r="S1" s="41" t="s">
        <v>24</v>
      </c>
      <c r="T1" s="41" t="s">
        <v>32</v>
      </c>
      <c r="U1" s="41" t="s">
        <v>22</v>
      </c>
      <c r="V1" s="41" t="s">
        <v>43</v>
      </c>
      <c r="W1" s="41" t="s">
        <v>44</v>
      </c>
    </row>
    <row r="2" spans="1:23" ht="16.5" thickBot="1" x14ac:dyDescent="0.3">
      <c r="A2" s="31" t="s">
        <v>180</v>
      </c>
      <c r="B2" s="31" t="s">
        <v>182</v>
      </c>
      <c r="C2" s="31" t="s">
        <v>181</v>
      </c>
      <c r="D2" s="31" t="s">
        <v>180</v>
      </c>
      <c r="E2" s="31" t="s">
        <v>182</v>
      </c>
      <c r="F2" s="31" t="s">
        <v>181</v>
      </c>
      <c r="G2" s="42"/>
      <c r="H2" s="32" t="s">
        <v>180</v>
      </c>
      <c r="I2" s="33" t="s">
        <v>182</v>
      </c>
      <c r="J2" s="33" t="s">
        <v>181</v>
      </c>
      <c r="K2" s="33" t="s">
        <v>180</v>
      </c>
      <c r="L2" s="33" t="s">
        <v>182</v>
      </c>
      <c r="M2" s="34" t="s">
        <v>181</v>
      </c>
      <c r="O2" s="35" t="s">
        <v>3</v>
      </c>
      <c r="P2" s="39"/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</row>
    <row r="3" spans="1:23" ht="15.75" x14ac:dyDescent="0.25">
      <c r="A3" s="28" t="s">
        <v>3</v>
      </c>
      <c r="B3" s="29" t="s">
        <v>169</v>
      </c>
      <c r="C3" s="29" t="s">
        <v>24</v>
      </c>
      <c r="D3" s="29" t="s">
        <v>52</v>
      </c>
      <c r="E3" s="29" t="s">
        <v>168</v>
      </c>
      <c r="F3" s="30" t="s">
        <v>73</v>
      </c>
      <c r="G3" s="42"/>
      <c r="H3" s="28" t="s">
        <v>12</v>
      </c>
      <c r="I3" t="s">
        <v>173</v>
      </c>
      <c r="J3" s="29" t="s">
        <v>3</v>
      </c>
      <c r="K3" s="29" t="s">
        <v>52</v>
      </c>
      <c r="L3" s="29" t="s">
        <v>168</v>
      </c>
      <c r="M3" s="30" t="s">
        <v>53</v>
      </c>
      <c r="O3" s="35" t="s">
        <v>12</v>
      </c>
      <c r="P3" s="1">
        <v>1</v>
      </c>
      <c r="Q3" s="39"/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</row>
    <row r="4" spans="1:23" ht="15.75" x14ac:dyDescent="0.25">
      <c r="A4" s="50" t="s">
        <v>12</v>
      </c>
      <c r="B4" s="51" t="s">
        <v>173</v>
      </c>
      <c r="C4" s="51" t="s">
        <v>32</v>
      </c>
      <c r="D4" s="51" t="s">
        <v>53</v>
      </c>
      <c r="E4" s="51" t="s">
        <v>170</v>
      </c>
      <c r="F4" s="52" t="s">
        <v>74</v>
      </c>
      <c r="G4" s="42"/>
      <c r="H4" s="50" t="s">
        <v>17</v>
      </c>
      <c r="I4" s="51" t="s">
        <v>176</v>
      </c>
      <c r="J4" s="51" t="s">
        <v>24</v>
      </c>
      <c r="K4" s="51" t="s">
        <v>73</v>
      </c>
      <c r="L4" s="51" t="s">
        <v>211</v>
      </c>
      <c r="M4" s="52" t="s">
        <v>55</v>
      </c>
      <c r="O4" s="36" t="s">
        <v>17</v>
      </c>
      <c r="P4" s="1">
        <v>1</v>
      </c>
      <c r="Q4" s="1">
        <v>1</v>
      </c>
      <c r="R4" s="39"/>
      <c r="S4" s="1">
        <v>1</v>
      </c>
      <c r="T4" s="1">
        <v>1</v>
      </c>
      <c r="U4" s="1">
        <v>1</v>
      </c>
      <c r="V4" s="1">
        <v>1</v>
      </c>
      <c r="W4" s="1">
        <v>1</v>
      </c>
    </row>
    <row r="5" spans="1:23" ht="15.75" x14ac:dyDescent="0.25">
      <c r="A5" s="50" t="s">
        <v>43</v>
      </c>
      <c r="B5" s="51" t="s">
        <v>172</v>
      </c>
      <c r="C5" s="51" t="s">
        <v>17</v>
      </c>
      <c r="D5" s="51" t="s">
        <v>55</v>
      </c>
      <c r="E5" s="51" t="s">
        <v>209</v>
      </c>
      <c r="F5" s="52" t="s">
        <v>80</v>
      </c>
      <c r="G5" s="42"/>
      <c r="H5" s="50" t="s">
        <v>32</v>
      </c>
      <c r="I5" s="51" t="s">
        <v>177</v>
      </c>
      <c r="J5" s="51" t="s">
        <v>22</v>
      </c>
      <c r="K5" s="51" t="s">
        <v>59</v>
      </c>
      <c r="L5" s="51" t="s">
        <v>174</v>
      </c>
      <c r="M5" s="52" t="s">
        <v>74</v>
      </c>
      <c r="O5" s="36" t="s">
        <v>24</v>
      </c>
      <c r="P5" s="1">
        <v>1</v>
      </c>
      <c r="Q5" s="1">
        <v>1</v>
      </c>
      <c r="R5" s="1">
        <v>1</v>
      </c>
      <c r="S5" s="39"/>
      <c r="T5" s="1">
        <v>1</v>
      </c>
      <c r="U5" s="1">
        <v>1</v>
      </c>
      <c r="V5" s="1">
        <v>1</v>
      </c>
      <c r="W5" s="1">
        <v>1</v>
      </c>
    </row>
    <row r="6" spans="1:23" ht="16.5" thickBot="1" x14ac:dyDescent="0.3">
      <c r="A6" s="53" t="s">
        <v>44</v>
      </c>
      <c r="B6" s="54" t="s">
        <v>208</v>
      </c>
      <c r="C6" s="54" t="s">
        <v>22</v>
      </c>
      <c r="D6" s="54" t="s">
        <v>86</v>
      </c>
      <c r="E6" s="54" t="s">
        <v>210</v>
      </c>
      <c r="F6" s="55" t="s">
        <v>59</v>
      </c>
      <c r="G6" s="42"/>
      <c r="H6" s="53" t="s">
        <v>43</v>
      </c>
      <c r="I6" t="s">
        <v>172</v>
      </c>
      <c r="J6" s="54" t="s">
        <v>44</v>
      </c>
      <c r="K6" s="54" t="s">
        <v>86</v>
      </c>
      <c r="L6" s="54" t="s">
        <v>210</v>
      </c>
      <c r="M6" s="55" t="s">
        <v>80</v>
      </c>
      <c r="O6" s="36" t="s">
        <v>32</v>
      </c>
      <c r="P6" s="1">
        <v>1</v>
      </c>
      <c r="Q6" s="1">
        <v>1</v>
      </c>
      <c r="R6" s="1">
        <v>1</v>
      </c>
      <c r="S6" s="1">
        <v>1</v>
      </c>
      <c r="T6" s="39"/>
      <c r="U6" s="1">
        <v>1</v>
      </c>
      <c r="V6" s="1">
        <v>1</v>
      </c>
      <c r="W6" s="1">
        <v>1</v>
      </c>
    </row>
    <row r="7" spans="1:23" ht="16.5" thickBot="1" x14ac:dyDescent="0.3">
      <c r="A7" s="136" t="s">
        <v>183</v>
      </c>
      <c r="B7" s="137"/>
      <c r="C7" s="137"/>
      <c r="D7" s="137"/>
      <c r="E7" s="137"/>
      <c r="F7" s="138"/>
      <c r="G7" s="42"/>
      <c r="H7" s="136" t="s">
        <v>193</v>
      </c>
      <c r="I7" s="137"/>
      <c r="J7" s="137"/>
      <c r="K7" s="137"/>
      <c r="L7" s="137"/>
      <c r="M7" s="138"/>
      <c r="O7" s="36" t="s">
        <v>22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39"/>
      <c r="V7" s="1">
        <v>1</v>
      </c>
      <c r="W7" s="1">
        <v>1</v>
      </c>
    </row>
    <row r="8" spans="1:23" ht="16.5" thickBot="1" x14ac:dyDescent="0.3">
      <c r="A8" s="44" t="s">
        <v>180</v>
      </c>
      <c r="B8" s="45" t="s">
        <v>182</v>
      </c>
      <c r="C8" s="45" t="s">
        <v>181</v>
      </c>
      <c r="D8" s="45" t="s">
        <v>180</v>
      </c>
      <c r="E8" s="45" t="s">
        <v>182</v>
      </c>
      <c r="F8" s="46" t="s">
        <v>181</v>
      </c>
      <c r="G8" s="42"/>
      <c r="H8" s="44" t="s">
        <v>180</v>
      </c>
      <c r="I8" s="45" t="s">
        <v>182</v>
      </c>
      <c r="J8" s="45" t="s">
        <v>181</v>
      </c>
      <c r="K8" s="45" t="s">
        <v>180</v>
      </c>
      <c r="L8" s="45" t="s">
        <v>182</v>
      </c>
      <c r="M8" s="46" t="s">
        <v>181</v>
      </c>
      <c r="O8" s="36" t="s">
        <v>43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39"/>
      <c r="W8" s="1">
        <v>1</v>
      </c>
    </row>
    <row r="9" spans="1:23" ht="15.75" x14ac:dyDescent="0.25">
      <c r="A9" s="47" t="s">
        <v>52</v>
      </c>
      <c r="B9" s="48" t="s">
        <v>168</v>
      </c>
      <c r="C9" s="48" t="s">
        <v>3</v>
      </c>
      <c r="D9" s="48" t="s">
        <v>73</v>
      </c>
      <c r="E9" s="48" t="s">
        <v>211</v>
      </c>
      <c r="F9" s="49" t="s">
        <v>24</v>
      </c>
      <c r="G9" s="42"/>
      <c r="H9" s="47" t="s">
        <v>59</v>
      </c>
      <c r="I9" s="48" t="s">
        <v>174</v>
      </c>
      <c r="J9" s="48" t="s">
        <v>3</v>
      </c>
      <c r="K9" s="48" t="s">
        <v>86</v>
      </c>
      <c r="L9" s="48" t="s">
        <v>210</v>
      </c>
      <c r="M9" s="49" t="s">
        <v>24</v>
      </c>
      <c r="O9" s="36" t="s">
        <v>44</v>
      </c>
      <c r="P9" s="1">
        <v>1</v>
      </c>
      <c r="Q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39"/>
    </row>
    <row r="10" spans="1:23" ht="15.75" x14ac:dyDescent="0.25">
      <c r="A10" s="56" t="s">
        <v>53</v>
      </c>
      <c r="B10" s="57" t="s">
        <v>170</v>
      </c>
      <c r="C10" s="57" t="s">
        <v>12</v>
      </c>
      <c r="D10" s="57" t="s">
        <v>74</v>
      </c>
      <c r="E10" s="57" t="s">
        <v>167</v>
      </c>
      <c r="F10" s="58" t="s">
        <v>32</v>
      </c>
      <c r="G10" s="42"/>
      <c r="H10" s="56" t="s">
        <v>55</v>
      </c>
      <c r="I10" s="57" t="s">
        <v>209</v>
      </c>
      <c r="J10" s="57" t="s">
        <v>12</v>
      </c>
      <c r="K10" s="57" t="s">
        <v>80</v>
      </c>
      <c r="L10" s="57" t="s">
        <v>178</v>
      </c>
      <c r="M10" s="58" t="s">
        <v>32</v>
      </c>
    </row>
    <row r="11" spans="1:23" ht="15.75" x14ac:dyDescent="0.25">
      <c r="A11" s="56" t="s">
        <v>55</v>
      </c>
      <c r="B11" s="57" t="s">
        <v>209</v>
      </c>
      <c r="C11" s="57" t="s">
        <v>17</v>
      </c>
      <c r="D11" s="57" t="s">
        <v>80</v>
      </c>
      <c r="E11" s="57" t="s">
        <v>178</v>
      </c>
      <c r="F11" s="58" t="s">
        <v>43</v>
      </c>
      <c r="G11" s="42"/>
      <c r="H11" s="56" t="s">
        <v>53</v>
      </c>
      <c r="I11" s="57" t="s">
        <v>170</v>
      </c>
      <c r="J11" s="57" t="s">
        <v>17</v>
      </c>
      <c r="K11" s="57" t="s">
        <v>74</v>
      </c>
      <c r="L11" s="57" t="s">
        <v>167</v>
      </c>
      <c r="M11" s="58" t="s">
        <v>43</v>
      </c>
      <c r="P11" s="1" t="s">
        <v>52</v>
      </c>
      <c r="Q11" s="1" t="s">
        <v>53</v>
      </c>
      <c r="R11" s="1" t="s">
        <v>73</v>
      </c>
      <c r="S11" s="1" t="s">
        <v>74</v>
      </c>
      <c r="T11" s="1" t="s">
        <v>55</v>
      </c>
      <c r="U11" s="1" t="s">
        <v>59</v>
      </c>
      <c r="V11" s="1" t="s">
        <v>80</v>
      </c>
      <c r="W11" s="1" t="s">
        <v>86</v>
      </c>
    </row>
    <row r="12" spans="1:23" ht="16.5" thickBot="1" x14ac:dyDescent="0.3">
      <c r="A12" s="59" t="s">
        <v>59</v>
      </c>
      <c r="B12" s="60" t="s">
        <v>174</v>
      </c>
      <c r="C12" s="60" t="s">
        <v>22</v>
      </c>
      <c r="D12" s="60" t="s">
        <v>86</v>
      </c>
      <c r="E12" s="60" t="s">
        <v>210</v>
      </c>
      <c r="F12" s="61" t="s">
        <v>44</v>
      </c>
      <c r="G12" s="42"/>
      <c r="H12" s="59" t="s">
        <v>52</v>
      </c>
      <c r="I12" s="60" t="s">
        <v>168</v>
      </c>
      <c r="J12" s="60" t="s">
        <v>22</v>
      </c>
      <c r="K12" s="60" t="s">
        <v>73</v>
      </c>
      <c r="L12" s="60" t="s">
        <v>211</v>
      </c>
      <c r="M12" s="61" t="s">
        <v>44</v>
      </c>
      <c r="O12" s="35" t="s">
        <v>3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</row>
    <row r="13" spans="1:23" ht="16.5" thickBot="1" x14ac:dyDescent="0.3">
      <c r="A13" s="133" t="s">
        <v>184</v>
      </c>
      <c r="B13" s="134"/>
      <c r="C13" s="134"/>
      <c r="D13" s="134"/>
      <c r="E13" s="134"/>
      <c r="F13" s="135"/>
      <c r="G13" s="42"/>
      <c r="H13" s="133" t="s">
        <v>194</v>
      </c>
      <c r="I13" s="134"/>
      <c r="J13" s="134"/>
      <c r="K13" s="134"/>
      <c r="L13" s="134"/>
      <c r="M13" s="135"/>
      <c r="O13" s="35" t="s">
        <v>12</v>
      </c>
      <c r="P13" s="1">
        <v>1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</row>
    <row r="14" spans="1:23" ht="16.5" thickBot="1" x14ac:dyDescent="0.3">
      <c r="A14" s="32" t="s">
        <v>180</v>
      </c>
      <c r="B14" s="33" t="s">
        <v>182</v>
      </c>
      <c r="C14" s="33" t="s">
        <v>181</v>
      </c>
      <c r="D14" s="33" t="s">
        <v>180</v>
      </c>
      <c r="E14" s="33" t="s">
        <v>182</v>
      </c>
      <c r="F14" s="34" t="s">
        <v>181</v>
      </c>
      <c r="G14" s="42"/>
      <c r="H14" s="32" t="s">
        <v>180</v>
      </c>
      <c r="I14" s="33" t="s">
        <v>182</v>
      </c>
      <c r="J14" s="33" t="s">
        <v>181</v>
      </c>
      <c r="K14" s="33" t="s">
        <v>180</v>
      </c>
      <c r="L14" s="33" t="s">
        <v>182</v>
      </c>
      <c r="M14" s="34" t="s">
        <v>181</v>
      </c>
      <c r="O14" s="36" t="s">
        <v>17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</row>
    <row r="15" spans="1:23" ht="15.75" x14ac:dyDescent="0.25">
      <c r="A15" s="28" t="s">
        <v>3</v>
      </c>
      <c r="B15" t="s">
        <v>169</v>
      </c>
      <c r="C15" s="29" t="s">
        <v>12</v>
      </c>
      <c r="D15" s="29" t="s">
        <v>53</v>
      </c>
      <c r="E15" s="29" t="s">
        <v>170</v>
      </c>
      <c r="F15" s="30" t="s">
        <v>52</v>
      </c>
      <c r="G15" s="42"/>
      <c r="H15" s="28" t="s">
        <v>3</v>
      </c>
      <c r="I15" t="s">
        <v>169</v>
      </c>
      <c r="J15" s="29" t="s">
        <v>17</v>
      </c>
      <c r="K15" s="29" t="s">
        <v>55</v>
      </c>
      <c r="L15" s="29" t="s">
        <v>209</v>
      </c>
      <c r="M15" s="30" t="s">
        <v>52</v>
      </c>
      <c r="O15" s="36" t="s">
        <v>24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</row>
    <row r="16" spans="1:23" ht="15.75" x14ac:dyDescent="0.25">
      <c r="A16" s="50" t="s">
        <v>24</v>
      </c>
      <c r="B16" s="51" t="s">
        <v>175</v>
      </c>
      <c r="C16" s="51" t="s">
        <v>17</v>
      </c>
      <c r="D16" s="51" t="s">
        <v>55</v>
      </c>
      <c r="E16" s="51" t="s">
        <v>209</v>
      </c>
      <c r="F16" s="52" t="s">
        <v>73</v>
      </c>
      <c r="G16" s="42"/>
      <c r="H16" s="50" t="s">
        <v>22</v>
      </c>
      <c r="I16" s="51" t="s">
        <v>171</v>
      </c>
      <c r="J16" s="51" t="s">
        <v>12</v>
      </c>
      <c r="K16" s="51" t="s">
        <v>53</v>
      </c>
      <c r="L16" s="51" t="s">
        <v>170</v>
      </c>
      <c r="M16" s="52" t="s">
        <v>59</v>
      </c>
      <c r="O16" s="36" t="s">
        <v>32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</row>
    <row r="17" spans="1:23" ht="15.75" x14ac:dyDescent="0.25">
      <c r="A17" s="50" t="s">
        <v>22</v>
      </c>
      <c r="B17" s="51" t="s">
        <v>171</v>
      </c>
      <c r="C17" s="51" t="s">
        <v>32</v>
      </c>
      <c r="D17" s="51" t="s">
        <v>74</v>
      </c>
      <c r="E17" s="51" t="s">
        <v>167</v>
      </c>
      <c r="F17" s="52" t="s">
        <v>59</v>
      </c>
      <c r="G17" s="42"/>
      <c r="H17" s="50" t="s">
        <v>24</v>
      </c>
      <c r="I17" s="51" t="s">
        <v>175</v>
      </c>
      <c r="J17" s="51" t="s">
        <v>44</v>
      </c>
      <c r="K17" s="51" t="s">
        <v>73</v>
      </c>
      <c r="L17" s="51" t="s">
        <v>211</v>
      </c>
      <c r="M17" s="52" t="s">
        <v>86</v>
      </c>
      <c r="O17" s="36" t="s">
        <v>22</v>
      </c>
      <c r="P17" s="1">
        <v>1</v>
      </c>
      <c r="Q17" s="1">
        <v>1</v>
      </c>
      <c r="R17" s="1">
        <v>1</v>
      </c>
      <c r="S17" s="1">
        <v>1</v>
      </c>
      <c r="T17" s="1">
        <v>1</v>
      </c>
      <c r="U17" s="1">
        <v>1</v>
      </c>
      <c r="V17" s="1">
        <v>1</v>
      </c>
      <c r="W17" s="1">
        <v>1</v>
      </c>
    </row>
    <row r="18" spans="1:23" ht="16.5" thickBot="1" x14ac:dyDescent="0.3">
      <c r="A18" s="53" t="s">
        <v>44</v>
      </c>
      <c r="B18" t="s">
        <v>208</v>
      </c>
      <c r="C18" s="54" t="s">
        <v>43</v>
      </c>
      <c r="D18" s="54" t="s">
        <v>80</v>
      </c>
      <c r="E18" s="54" t="s">
        <v>178</v>
      </c>
      <c r="F18" s="55" t="s">
        <v>86</v>
      </c>
      <c r="G18" s="42"/>
      <c r="H18" s="53" t="s">
        <v>32</v>
      </c>
      <c r="I18" s="54" t="s">
        <v>177</v>
      </c>
      <c r="J18" s="54" t="s">
        <v>43</v>
      </c>
      <c r="K18" s="54" t="s">
        <v>80</v>
      </c>
      <c r="L18" s="54" t="s">
        <v>178</v>
      </c>
      <c r="M18" s="55" t="s">
        <v>74</v>
      </c>
      <c r="O18" s="36" t="s">
        <v>43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</row>
    <row r="19" spans="1:23" ht="16.5" thickBot="1" x14ac:dyDescent="0.3">
      <c r="A19" s="136" t="s">
        <v>185</v>
      </c>
      <c r="B19" s="137"/>
      <c r="C19" s="137"/>
      <c r="D19" s="137"/>
      <c r="E19" s="137"/>
      <c r="F19" s="138"/>
      <c r="G19" s="42"/>
      <c r="H19" s="136" t="s">
        <v>195</v>
      </c>
      <c r="I19" s="137"/>
      <c r="J19" s="137"/>
      <c r="K19" s="137"/>
      <c r="L19" s="137"/>
      <c r="M19" s="138"/>
      <c r="O19" s="36" t="s">
        <v>44</v>
      </c>
      <c r="P19" s="1">
        <v>1</v>
      </c>
      <c r="Q19" s="1">
        <v>1</v>
      </c>
      <c r="R19" s="1">
        <v>1</v>
      </c>
      <c r="S19" s="1">
        <v>1</v>
      </c>
      <c r="T19" s="1">
        <v>1</v>
      </c>
      <c r="U19" s="1">
        <v>1</v>
      </c>
      <c r="V19" s="1">
        <v>1</v>
      </c>
      <c r="W19" s="1">
        <v>1</v>
      </c>
    </row>
    <row r="20" spans="1:23" ht="16.5" thickBot="1" x14ac:dyDescent="0.3">
      <c r="A20" s="44" t="s">
        <v>180</v>
      </c>
      <c r="B20" s="45" t="s">
        <v>182</v>
      </c>
      <c r="C20" s="45" t="s">
        <v>181</v>
      </c>
      <c r="D20" s="45" t="s">
        <v>180</v>
      </c>
      <c r="E20" s="45" t="s">
        <v>182</v>
      </c>
      <c r="F20" s="46" t="s">
        <v>181</v>
      </c>
      <c r="G20" s="42"/>
      <c r="H20" s="44" t="s">
        <v>180</v>
      </c>
      <c r="I20" s="45" t="s">
        <v>182</v>
      </c>
      <c r="J20" s="45" t="s">
        <v>181</v>
      </c>
      <c r="K20" s="45" t="s">
        <v>180</v>
      </c>
      <c r="L20" s="45" t="s">
        <v>182</v>
      </c>
      <c r="M20" s="46" t="s">
        <v>181</v>
      </c>
    </row>
    <row r="21" spans="1:23" ht="15.75" x14ac:dyDescent="0.25">
      <c r="A21" s="47" t="s">
        <v>53</v>
      </c>
      <c r="B21" s="48" t="s">
        <v>170</v>
      </c>
      <c r="C21" s="48" t="s">
        <v>3</v>
      </c>
      <c r="D21" s="48" t="s">
        <v>74</v>
      </c>
      <c r="E21" s="48" t="s">
        <v>167</v>
      </c>
      <c r="F21" s="49" t="s">
        <v>24</v>
      </c>
      <c r="G21" s="42"/>
      <c r="H21" s="47" t="s">
        <v>3</v>
      </c>
      <c r="I21" s="48" t="s">
        <v>169</v>
      </c>
      <c r="J21" s="48" t="s">
        <v>73</v>
      </c>
      <c r="K21" s="48" t="s">
        <v>24</v>
      </c>
      <c r="L21" s="48" t="s">
        <v>175</v>
      </c>
      <c r="M21" s="49" t="s">
        <v>52</v>
      </c>
      <c r="P21" s="1" t="s">
        <v>52</v>
      </c>
      <c r="Q21" s="1" t="s">
        <v>53</v>
      </c>
      <c r="R21" s="1" t="s">
        <v>73</v>
      </c>
      <c r="S21" s="1" t="s">
        <v>74</v>
      </c>
      <c r="T21" s="1" t="s">
        <v>55</v>
      </c>
      <c r="U21" s="1" t="s">
        <v>59</v>
      </c>
      <c r="V21" s="1" t="s">
        <v>80</v>
      </c>
      <c r="W21" s="1" t="s">
        <v>86</v>
      </c>
    </row>
    <row r="22" spans="1:23" ht="15.75" x14ac:dyDescent="0.25">
      <c r="A22" s="56" t="s">
        <v>52</v>
      </c>
      <c r="B22" s="57" t="s">
        <v>168</v>
      </c>
      <c r="C22" s="57" t="s">
        <v>12</v>
      </c>
      <c r="D22" s="57" t="s">
        <v>73</v>
      </c>
      <c r="E22" s="57" t="s">
        <v>211</v>
      </c>
      <c r="F22" s="58" t="s">
        <v>32</v>
      </c>
      <c r="G22" s="42"/>
      <c r="H22" s="56" t="s">
        <v>12</v>
      </c>
      <c r="I22" s="57" t="s">
        <v>173</v>
      </c>
      <c r="J22" s="57" t="s">
        <v>74</v>
      </c>
      <c r="K22" s="57" t="s">
        <v>32</v>
      </c>
      <c r="L22" s="57" t="s">
        <v>177</v>
      </c>
      <c r="M22" s="58" t="s">
        <v>53</v>
      </c>
      <c r="O22" s="43" t="s">
        <v>52</v>
      </c>
      <c r="P22" s="39"/>
      <c r="Q22" s="1">
        <v>1</v>
      </c>
      <c r="R22" s="1">
        <v>1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</row>
    <row r="23" spans="1:23" ht="15.75" x14ac:dyDescent="0.25">
      <c r="A23" s="56" t="s">
        <v>59</v>
      </c>
      <c r="B23" s="57" t="s">
        <v>174</v>
      </c>
      <c r="C23" s="57" t="s">
        <v>17</v>
      </c>
      <c r="D23" s="57" t="s">
        <v>86</v>
      </c>
      <c r="E23" s="57" t="s">
        <v>210</v>
      </c>
      <c r="F23" s="58" t="s">
        <v>43</v>
      </c>
      <c r="G23" s="42"/>
      <c r="H23" s="56" t="s">
        <v>17</v>
      </c>
      <c r="I23" s="57" t="s">
        <v>176</v>
      </c>
      <c r="J23" s="57" t="s">
        <v>80</v>
      </c>
      <c r="K23" s="57" t="s">
        <v>43</v>
      </c>
      <c r="L23" s="57" t="s">
        <v>172</v>
      </c>
      <c r="M23" s="58" t="s">
        <v>55</v>
      </c>
      <c r="O23" s="43" t="s">
        <v>53</v>
      </c>
      <c r="P23" s="1">
        <v>1</v>
      </c>
      <c r="Q23" s="39"/>
      <c r="R23" s="1">
        <v>1</v>
      </c>
      <c r="S23" s="1">
        <v>1</v>
      </c>
      <c r="T23" s="1">
        <v>1</v>
      </c>
      <c r="U23" s="1">
        <v>1</v>
      </c>
      <c r="V23" s="1">
        <v>1</v>
      </c>
      <c r="W23" s="1">
        <v>1</v>
      </c>
    </row>
    <row r="24" spans="1:23" ht="16.5" thickBot="1" x14ac:dyDescent="0.3">
      <c r="A24" s="59" t="s">
        <v>55</v>
      </c>
      <c r="B24" s="60" t="s">
        <v>209</v>
      </c>
      <c r="C24" s="60" t="s">
        <v>22</v>
      </c>
      <c r="D24" s="60" t="s">
        <v>80</v>
      </c>
      <c r="E24" s="60" t="s">
        <v>178</v>
      </c>
      <c r="F24" s="61" t="s">
        <v>44</v>
      </c>
      <c r="G24" s="42"/>
      <c r="H24" s="59" t="s">
        <v>22</v>
      </c>
      <c r="I24" s="60" t="s">
        <v>171</v>
      </c>
      <c r="J24" s="60" t="s">
        <v>86</v>
      </c>
      <c r="K24" s="60" t="s">
        <v>44</v>
      </c>
      <c r="L24" s="60" t="s">
        <v>208</v>
      </c>
      <c r="M24" s="61" t="s">
        <v>59</v>
      </c>
      <c r="O24" s="43" t="s">
        <v>73</v>
      </c>
      <c r="P24" s="1">
        <v>1</v>
      </c>
      <c r="Q24" s="1">
        <v>1</v>
      </c>
      <c r="R24" s="39"/>
      <c r="S24" s="1">
        <v>1</v>
      </c>
      <c r="T24" s="1">
        <v>1</v>
      </c>
      <c r="U24" s="1">
        <v>1</v>
      </c>
      <c r="V24" s="1">
        <v>1</v>
      </c>
      <c r="W24" s="1">
        <v>1</v>
      </c>
    </row>
    <row r="25" spans="1:23" ht="16.5" thickBot="1" x14ac:dyDescent="0.3">
      <c r="A25" s="133" t="s">
        <v>186</v>
      </c>
      <c r="B25" s="134"/>
      <c r="C25" s="134"/>
      <c r="D25" s="134"/>
      <c r="E25" s="134"/>
      <c r="F25" s="135"/>
      <c r="G25" s="42"/>
      <c r="H25" s="133" t="s">
        <v>196</v>
      </c>
      <c r="I25" s="134"/>
      <c r="J25" s="134"/>
      <c r="K25" s="134"/>
      <c r="L25" s="134"/>
      <c r="M25" s="135"/>
      <c r="O25" s="43" t="s">
        <v>74</v>
      </c>
      <c r="P25" s="1">
        <v>1</v>
      </c>
      <c r="Q25" s="1">
        <v>1</v>
      </c>
      <c r="R25" s="1">
        <v>1</v>
      </c>
      <c r="S25" s="39"/>
      <c r="T25" s="1">
        <v>1</v>
      </c>
      <c r="U25" s="1">
        <v>1</v>
      </c>
      <c r="V25" s="1">
        <v>1</v>
      </c>
      <c r="W25" s="1">
        <v>1</v>
      </c>
    </row>
    <row r="26" spans="1:23" ht="16.5" thickBot="1" x14ac:dyDescent="0.3">
      <c r="A26" s="32" t="s">
        <v>180</v>
      </c>
      <c r="B26" s="33" t="s">
        <v>182</v>
      </c>
      <c r="C26" s="33" t="s">
        <v>181</v>
      </c>
      <c r="D26" s="33" t="s">
        <v>180</v>
      </c>
      <c r="E26" s="33" t="s">
        <v>182</v>
      </c>
      <c r="F26" s="34" t="s">
        <v>181</v>
      </c>
      <c r="G26" s="42"/>
      <c r="H26" s="32" t="s">
        <v>180</v>
      </c>
      <c r="I26" s="33" t="s">
        <v>182</v>
      </c>
      <c r="J26" s="33" t="s">
        <v>181</v>
      </c>
      <c r="K26" s="33" t="s">
        <v>180</v>
      </c>
      <c r="L26" s="33" t="s">
        <v>182</v>
      </c>
      <c r="M26" s="34" t="s">
        <v>181</v>
      </c>
      <c r="O26" s="43" t="s">
        <v>55</v>
      </c>
      <c r="P26" s="1">
        <v>1</v>
      </c>
      <c r="Q26" s="1">
        <v>1</v>
      </c>
      <c r="R26" s="1">
        <v>1</v>
      </c>
      <c r="S26" s="1">
        <v>1</v>
      </c>
      <c r="T26" s="39"/>
      <c r="U26" s="1">
        <v>1</v>
      </c>
      <c r="V26" s="1">
        <v>1</v>
      </c>
      <c r="W26" s="1">
        <v>1</v>
      </c>
    </row>
    <row r="27" spans="1:23" ht="15.75" x14ac:dyDescent="0.25">
      <c r="A27" s="28" t="s">
        <v>3</v>
      </c>
      <c r="B27" t="s">
        <v>169</v>
      </c>
      <c r="C27" s="29" t="s">
        <v>22</v>
      </c>
      <c r="D27" s="29" t="s">
        <v>59</v>
      </c>
      <c r="E27" s="29" t="s">
        <v>174</v>
      </c>
      <c r="F27" s="30" t="s">
        <v>52</v>
      </c>
      <c r="G27" s="42"/>
      <c r="H27" s="28" t="s">
        <v>22</v>
      </c>
      <c r="I27" s="29" t="s">
        <v>171</v>
      </c>
      <c r="J27" s="29" t="s">
        <v>3</v>
      </c>
      <c r="K27" s="29" t="s">
        <v>52</v>
      </c>
      <c r="L27" s="29" t="s">
        <v>168</v>
      </c>
      <c r="M27" s="30" t="s">
        <v>59</v>
      </c>
      <c r="O27" s="43" t="s">
        <v>59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U27" s="39"/>
      <c r="V27" s="1">
        <v>1</v>
      </c>
      <c r="W27" s="1">
        <v>1</v>
      </c>
    </row>
    <row r="28" spans="1:23" ht="15.75" x14ac:dyDescent="0.25">
      <c r="A28" s="50" t="s">
        <v>17</v>
      </c>
      <c r="B28" s="51" t="s">
        <v>176</v>
      </c>
      <c r="C28" s="51" t="s">
        <v>44</v>
      </c>
      <c r="D28" s="51" t="s">
        <v>86</v>
      </c>
      <c r="E28" s="51" t="s">
        <v>210</v>
      </c>
      <c r="F28" s="52" t="s">
        <v>55</v>
      </c>
      <c r="G28" s="42"/>
      <c r="H28" s="50" t="s">
        <v>44</v>
      </c>
      <c r="I28" s="51" t="s">
        <v>208</v>
      </c>
      <c r="J28" s="51" t="s">
        <v>17</v>
      </c>
      <c r="K28" s="51" t="s">
        <v>55</v>
      </c>
      <c r="L28" s="51" t="s">
        <v>209</v>
      </c>
      <c r="M28" s="52" t="s">
        <v>86</v>
      </c>
      <c r="O28" s="43" t="s">
        <v>80</v>
      </c>
      <c r="P28" s="1">
        <v>1</v>
      </c>
      <c r="Q28" s="1">
        <v>1</v>
      </c>
      <c r="R28" s="1">
        <v>1</v>
      </c>
      <c r="S28" s="1">
        <v>1</v>
      </c>
      <c r="T28" s="1">
        <v>1</v>
      </c>
      <c r="U28" s="1">
        <v>1</v>
      </c>
      <c r="V28" s="39"/>
      <c r="W28" s="1">
        <v>1</v>
      </c>
    </row>
    <row r="29" spans="1:23" ht="15.75" x14ac:dyDescent="0.25">
      <c r="A29" s="50" t="s">
        <v>43</v>
      </c>
      <c r="B29" t="s">
        <v>172</v>
      </c>
      <c r="C29" s="51" t="s">
        <v>12</v>
      </c>
      <c r="D29" s="51" t="s">
        <v>80</v>
      </c>
      <c r="E29" s="51" t="s">
        <v>178</v>
      </c>
      <c r="F29" s="52" t="s">
        <v>53</v>
      </c>
      <c r="G29" s="42"/>
      <c r="H29" s="50" t="s">
        <v>12</v>
      </c>
      <c r="I29" t="s">
        <v>173</v>
      </c>
      <c r="J29" s="51" t="s">
        <v>43</v>
      </c>
      <c r="K29" s="51" t="s">
        <v>53</v>
      </c>
      <c r="L29" s="51" t="s">
        <v>170</v>
      </c>
      <c r="M29" s="52" t="s">
        <v>80</v>
      </c>
      <c r="O29" s="43" t="s">
        <v>86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39"/>
    </row>
    <row r="30" spans="1:23" ht="16.5" thickBot="1" x14ac:dyDescent="0.3">
      <c r="A30" s="53" t="s">
        <v>24</v>
      </c>
      <c r="B30" s="54" t="s">
        <v>175</v>
      </c>
      <c r="C30" s="54" t="s">
        <v>32</v>
      </c>
      <c r="D30" s="54" t="s">
        <v>74</v>
      </c>
      <c r="E30" s="54" t="s">
        <v>167</v>
      </c>
      <c r="F30" s="55" t="s">
        <v>73</v>
      </c>
      <c r="G30" s="42"/>
      <c r="H30" s="53" t="s">
        <v>32</v>
      </c>
      <c r="I30" s="54" t="s">
        <v>177</v>
      </c>
      <c r="J30" s="54" t="s">
        <v>24</v>
      </c>
      <c r="K30" s="54" t="s">
        <v>73</v>
      </c>
      <c r="L30" s="54" t="s">
        <v>211</v>
      </c>
      <c r="M30" s="55" t="s">
        <v>74</v>
      </c>
    </row>
    <row r="31" spans="1:23" ht="16.5" thickBot="1" x14ac:dyDescent="0.3">
      <c r="A31" s="136" t="s">
        <v>187</v>
      </c>
      <c r="B31" s="137"/>
      <c r="C31" s="137"/>
      <c r="D31" s="137"/>
      <c r="E31" s="137"/>
      <c r="F31" s="138"/>
      <c r="G31" s="42"/>
      <c r="H31" s="133" t="s">
        <v>197</v>
      </c>
      <c r="I31" s="134"/>
      <c r="J31" s="134"/>
      <c r="K31" s="134"/>
      <c r="L31" s="134"/>
      <c r="M31" s="135"/>
      <c r="P31" s="1" t="s">
        <v>180</v>
      </c>
      <c r="Q31" s="1" t="s">
        <v>181</v>
      </c>
      <c r="R31" s="1" t="s">
        <v>204</v>
      </c>
      <c r="S31" s="1" t="s">
        <v>205</v>
      </c>
      <c r="T31" s="1" t="s">
        <v>206</v>
      </c>
      <c r="U31" s="1" t="s">
        <v>207</v>
      </c>
    </row>
    <row r="32" spans="1:23" ht="16.5" thickBot="1" x14ac:dyDescent="0.3">
      <c r="A32" s="44" t="s">
        <v>180</v>
      </c>
      <c r="B32" s="45" t="s">
        <v>182</v>
      </c>
      <c r="C32" s="45" t="s">
        <v>181</v>
      </c>
      <c r="D32" s="45" t="s">
        <v>180</v>
      </c>
      <c r="E32" s="45" t="s">
        <v>182</v>
      </c>
      <c r="F32" s="46" t="s">
        <v>181</v>
      </c>
      <c r="G32" s="42"/>
      <c r="H32" s="32" t="s">
        <v>180</v>
      </c>
      <c r="I32" s="33" t="s">
        <v>182</v>
      </c>
      <c r="J32" s="33" t="s">
        <v>181</v>
      </c>
      <c r="K32" s="33" t="s">
        <v>180</v>
      </c>
      <c r="L32" s="33" t="s">
        <v>182</v>
      </c>
      <c r="M32" s="34" t="s">
        <v>181</v>
      </c>
      <c r="O32" s="37" t="s">
        <v>3</v>
      </c>
      <c r="P32" s="1">
        <v>11</v>
      </c>
      <c r="Q32" s="1">
        <v>11</v>
      </c>
      <c r="R32" s="1">
        <v>7</v>
      </c>
      <c r="S32" s="1">
        <v>7</v>
      </c>
      <c r="T32" s="1">
        <v>4</v>
      </c>
      <c r="U32" s="1">
        <v>4</v>
      </c>
    </row>
    <row r="33" spans="1:21" ht="15.75" x14ac:dyDescent="0.25">
      <c r="A33" s="47" t="s">
        <v>55</v>
      </c>
      <c r="B33" s="48" t="s">
        <v>209</v>
      </c>
      <c r="C33" s="48" t="s">
        <v>3</v>
      </c>
      <c r="D33" s="48" t="s">
        <v>80</v>
      </c>
      <c r="E33" s="48" t="s">
        <v>178</v>
      </c>
      <c r="F33" s="49" t="s">
        <v>24</v>
      </c>
      <c r="G33" s="42"/>
      <c r="H33" s="28" t="s">
        <v>3</v>
      </c>
      <c r="I33" t="s">
        <v>169</v>
      </c>
      <c r="J33" s="29" t="s">
        <v>44</v>
      </c>
      <c r="K33" s="29" t="s">
        <v>86</v>
      </c>
      <c r="L33" s="29" t="s">
        <v>210</v>
      </c>
      <c r="M33" s="30" t="s">
        <v>52</v>
      </c>
      <c r="O33" s="37" t="s">
        <v>12</v>
      </c>
      <c r="P33" s="1">
        <v>11</v>
      </c>
      <c r="Q33" s="1">
        <v>11</v>
      </c>
      <c r="R33" s="1">
        <v>7</v>
      </c>
      <c r="S33" s="1">
        <v>7</v>
      </c>
      <c r="T33" s="1">
        <v>4</v>
      </c>
      <c r="U33" s="1">
        <v>4</v>
      </c>
    </row>
    <row r="34" spans="1:21" ht="15.75" x14ac:dyDescent="0.25">
      <c r="A34" s="56" t="s">
        <v>59</v>
      </c>
      <c r="B34" s="57" t="s">
        <v>174</v>
      </c>
      <c r="C34" s="57" t="s">
        <v>12</v>
      </c>
      <c r="D34" s="57" t="s">
        <v>86</v>
      </c>
      <c r="E34" s="57" t="s">
        <v>210</v>
      </c>
      <c r="F34" s="58" t="s">
        <v>32</v>
      </c>
      <c r="G34" s="42"/>
      <c r="H34" s="50" t="s">
        <v>22</v>
      </c>
      <c r="I34" s="51" t="s">
        <v>171</v>
      </c>
      <c r="J34" s="51" t="s">
        <v>43</v>
      </c>
      <c r="K34" s="51" t="s">
        <v>59</v>
      </c>
      <c r="L34" s="51" t="s">
        <v>174</v>
      </c>
      <c r="M34" s="52" t="s">
        <v>80</v>
      </c>
      <c r="O34" s="38" t="s">
        <v>17</v>
      </c>
      <c r="P34" s="1">
        <v>11</v>
      </c>
      <c r="Q34" s="1">
        <v>11</v>
      </c>
      <c r="R34" s="1">
        <v>7</v>
      </c>
      <c r="S34" s="1">
        <v>7</v>
      </c>
      <c r="T34" s="1">
        <v>4</v>
      </c>
      <c r="U34" s="1">
        <v>4</v>
      </c>
    </row>
    <row r="35" spans="1:21" ht="15.75" x14ac:dyDescent="0.25">
      <c r="A35" s="56" t="s">
        <v>52</v>
      </c>
      <c r="B35" s="57" t="s">
        <v>168</v>
      </c>
      <c r="C35" s="57" t="s">
        <v>17</v>
      </c>
      <c r="D35" s="57" t="s">
        <v>73</v>
      </c>
      <c r="E35" s="57" t="s">
        <v>211</v>
      </c>
      <c r="F35" s="58" t="s">
        <v>43</v>
      </c>
      <c r="G35" s="42"/>
      <c r="H35" s="50" t="s">
        <v>17</v>
      </c>
      <c r="I35" s="51" t="s">
        <v>176</v>
      </c>
      <c r="J35" s="51" t="s">
        <v>32</v>
      </c>
      <c r="K35" s="51" t="s">
        <v>55</v>
      </c>
      <c r="L35" s="51" t="s">
        <v>209</v>
      </c>
      <c r="M35" s="52" t="s">
        <v>74</v>
      </c>
      <c r="O35" s="38" t="s">
        <v>24</v>
      </c>
      <c r="P35" s="1">
        <v>11</v>
      </c>
      <c r="Q35" s="1">
        <v>11</v>
      </c>
      <c r="R35" s="1">
        <v>7</v>
      </c>
      <c r="S35" s="1">
        <v>7</v>
      </c>
      <c r="T35" s="1">
        <v>4</v>
      </c>
      <c r="U35" s="1">
        <v>4</v>
      </c>
    </row>
    <row r="36" spans="1:21" ht="16.5" thickBot="1" x14ac:dyDescent="0.3">
      <c r="A36" s="59" t="s">
        <v>53</v>
      </c>
      <c r="B36" s="60" t="s">
        <v>170</v>
      </c>
      <c r="C36" s="60" t="s">
        <v>22</v>
      </c>
      <c r="D36" s="60" t="s">
        <v>74</v>
      </c>
      <c r="E36" s="60" t="s">
        <v>167</v>
      </c>
      <c r="F36" s="61" t="s">
        <v>44</v>
      </c>
      <c r="G36" s="42"/>
      <c r="H36" s="53" t="s">
        <v>12</v>
      </c>
      <c r="I36" t="s">
        <v>173</v>
      </c>
      <c r="J36" s="54" t="s">
        <v>24</v>
      </c>
      <c r="K36" s="54" t="s">
        <v>73</v>
      </c>
      <c r="L36" s="54" t="s">
        <v>211</v>
      </c>
      <c r="M36" s="55" t="s">
        <v>53</v>
      </c>
      <c r="O36" s="38" t="s">
        <v>32</v>
      </c>
      <c r="P36" s="1">
        <v>11</v>
      </c>
      <c r="Q36" s="1">
        <v>11</v>
      </c>
      <c r="R36" s="1">
        <v>7</v>
      </c>
      <c r="S36" s="1">
        <v>7</v>
      </c>
      <c r="T36" s="1">
        <v>4</v>
      </c>
      <c r="U36" s="1">
        <v>4</v>
      </c>
    </row>
    <row r="37" spans="1:21" ht="16.5" thickBot="1" x14ac:dyDescent="0.3">
      <c r="A37" s="133" t="s">
        <v>188</v>
      </c>
      <c r="B37" s="134"/>
      <c r="C37" s="134"/>
      <c r="D37" s="134"/>
      <c r="E37" s="134"/>
      <c r="F37" s="135"/>
      <c r="G37" s="42"/>
      <c r="H37" s="136" t="s">
        <v>198</v>
      </c>
      <c r="I37" s="137"/>
      <c r="J37" s="137"/>
      <c r="K37" s="137"/>
      <c r="L37" s="137"/>
      <c r="M37" s="138"/>
      <c r="O37" s="38" t="s">
        <v>22</v>
      </c>
      <c r="P37" s="1">
        <v>11</v>
      </c>
      <c r="Q37" s="1">
        <v>11</v>
      </c>
      <c r="R37" s="1">
        <v>7</v>
      </c>
      <c r="S37" s="1">
        <v>7</v>
      </c>
      <c r="T37" s="1">
        <v>4</v>
      </c>
      <c r="U37" s="1">
        <v>4</v>
      </c>
    </row>
    <row r="38" spans="1:21" ht="16.5" thickBot="1" x14ac:dyDescent="0.3">
      <c r="A38" s="32" t="s">
        <v>180</v>
      </c>
      <c r="B38" s="33" t="s">
        <v>182</v>
      </c>
      <c r="C38" s="33" t="s">
        <v>181</v>
      </c>
      <c r="D38" s="33" t="s">
        <v>180</v>
      </c>
      <c r="E38" s="33" t="s">
        <v>182</v>
      </c>
      <c r="F38" s="34" t="s">
        <v>181</v>
      </c>
      <c r="G38" s="42"/>
      <c r="H38" s="44" t="s">
        <v>180</v>
      </c>
      <c r="I38" s="45" t="s">
        <v>182</v>
      </c>
      <c r="J38" s="45" t="s">
        <v>181</v>
      </c>
      <c r="K38" s="45" t="s">
        <v>180</v>
      </c>
      <c r="L38" s="45" t="s">
        <v>182</v>
      </c>
      <c r="M38" s="46" t="s">
        <v>181</v>
      </c>
      <c r="O38" s="38" t="s">
        <v>43</v>
      </c>
      <c r="P38" s="1">
        <v>11</v>
      </c>
      <c r="Q38" s="1">
        <v>11</v>
      </c>
      <c r="R38" s="1">
        <v>7</v>
      </c>
      <c r="S38" s="1">
        <v>7</v>
      </c>
      <c r="T38" s="1">
        <v>4</v>
      </c>
      <c r="U38" s="1">
        <v>4</v>
      </c>
    </row>
    <row r="39" spans="1:21" ht="15.75" x14ac:dyDescent="0.25">
      <c r="A39" s="28" t="s">
        <v>44</v>
      </c>
      <c r="B39" s="29" t="s">
        <v>208</v>
      </c>
      <c r="C39" s="29" t="s">
        <v>3</v>
      </c>
      <c r="D39" s="29" t="s">
        <v>52</v>
      </c>
      <c r="E39" s="29" t="s">
        <v>168</v>
      </c>
      <c r="F39" s="30" t="s">
        <v>86</v>
      </c>
      <c r="G39" s="42"/>
      <c r="H39" s="47" t="s">
        <v>3</v>
      </c>
      <c r="I39" s="48" t="s">
        <v>169</v>
      </c>
      <c r="J39" s="48" t="s">
        <v>74</v>
      </c>
      <c r="K39" s="48" t="s">
        <v>24</v>
      </c>
      <c r="L39" s="48" t="s">
        <v>175</v>
      </c>
      <c r="M39" s="49" t="s">
        <v>53</v>
      </c>
      <c r="O39" s="38" t="s">
        <v>44</v>
      </c>
      <c r="P39" s="1">
        <v>11</v>
      </c>
      <c r="Q39" s="1">
        <v>11</v>
      </c>
      <c r="R39" s="1">
        <v>7</v>
      </c>
      <c r="S39" s="1">
        <v>7</v>
      </c>
      <c r="T39" s="1">
        <v>4</v>
      </c>
      <c r="U39" s="1">
        <v>4</v>
      </c>
    </row>
    <row r="40" spans="1:21" ht="15.75" x14ac:dyDescent="0.25">
      <c r="A40" s="50" t="s">
        <v>43</v>
      </c>
      <c r="B40" t="s">
        <v>172</v>
      </c>
      <c r="C40" s="51" t="s">
        <v>22</v>
      </c>
      <c r="D40" s="51" t="s">
        <v>80</v>
      </c>
      <c r="E40" s="51" t="s">
        <v>178</v>
      </c>
      <c r="F40" s="52" t="s">
        <v>59</v>
      </c>
      <c r="G40" s="42"/>
      <c r="H40" s="56" t="s">
        <v>12</v>
      </c>
      <c r="I40" s="57" t="s">
        <v>173</v>
      </c>
      <c r="J40" s="57" t="s">
        <v>73</v>
      </c>
      <c r="K40" s="57" t="s">
        <v>32</v>
      </c>
      <c r="L40" s="57" t="s">
        <v>177</v>
      </c>
      <c r="M40" s="58" t="s">
        <v>52</v>
      </c>
      <c r="O40" t="s">
        <v>52</v>
      </c>
      <c r="P40" s="1">
        <v>11</v>
      </c>
      <c r="Q40" s="1">
        <v>11</v>
      </c>
      <c r="R40" s="1">
        <v>7</v>
      </c>
      <c r="S40" s="1">
        <v>7</v>
      </c>
      <c r="T40" s="1">
        <v>4</v>
      </c>
      <c r="U40" s="1">
        <v>4</v>
      </c>
    </row>
    <row r="41" spans="1:21" ht="15.75" x14ac:dyDescent="0.25">
      <c r="A41" s="50" t="s">
        <v>32</v>
      </c>
      <c r="B41" s="51" t="s">
        <v>177</v>
      </c>
      <c r="C41" s="51" t="s">
        <v>17</v>
      </c>
      <c r="D41" s="51" t="s">
        <v>74</v>
      </c>
      <c r="E41" s="51" t="s">
        <v>167</v>
      </c>
      <c r="F41" s="52" t="s">
        <v>55</v>
      </c>
      <c r="G41" s="42"/>
      <c r="H41" s="56" t="s">
        <v>17</v>
      </c>
      <c r="I41" s="57" t="s">
        <v>176</v>
      </c>
      <c r="J41" s="57" t="s">
        <v>86</v>
      </c>
      <c r="K41" s="57" t="s">
        <v>43</v>
      </c>
      <c r="L41" s="57" t="s">
        <v>172</v>
      </c>
      <c r="M41" s="58" t="s">
        <v>59</v>
      </c>
      <c r="O41" t="s">
        <v>53</v>
      </c>
      <c r="P41" s="1">
        <v>11</v>
      </c>
      <c r="Q41" s="1">
        <v>11</v>
      </c>
      <c r="R41" s="1">
        <v>7</v>
      </c>
      <c r="S41" s="1">
        <v>7</v>
      </c>
      <c r="T41" s="1">
        <v>4</v>
      </c>
      <c r="U41" s="1">
        <v>4</v>
      </c>
    </row>
    <row r="42" spans="1:21" ht="16.5" thickBot="1" x14ac:dyDescent="0.3">
      <c r="A42" s="53" t="s">
        <v>24</v>
      </c>
      <c r="B42" s="54" t="s">
        <v>175</v>
      </c>
      <c r="C42" s="54" t="s">
        <v>12</v>
      </c>
      <c r="D42" s="54" t="s">
        <v>53</v>
      </c>
      <c r="E42" s="54" t="s">
        <v>170</v>
      </c>
      <c r="F42" s="55" t="s">
        <v>73</v>
      </c>
      <c r="G42" s="42"/>
      <c r="H42" s="59" t="s">
        <v>22</v>
      </c>
      <c r="I42" s="60" t="s">
        <v>171</v>
      </c>
      <c r="J42" s="60" t="s">
        <v>80</v>
      </c>
      <c r="K42" s="60" t="s">
        <v>44</v>
      </c>
      <c r="L42" s="60" t="s">
        <v>208</v>
      </c>
      <c r="M42" s="61" t="s">
        <v>55</v>
      </c>
      <c r="O42" t="s">
        <v>73</v>
      </c>
      <c r="P42" s="1">
        <v>11</v>
      </c>
      <c r="Q42" s="1">
        <v>11</v>
      </c>
      <c r="R42" s="1">
        <v>7</v>
      </c>
      <c r="S42" s="1">
        <v>7</v>
      </c>
      <c r="T42" s="1">
        <v>4</v>
      </c>
      <c r="U42" s="1">
        <v>4</v>
      </c>
    </row>
    <row r="43" spans="1:21" ht="16.5" thickBot="1" x14ac:dyDescent="0.3">
      <c r="A43" s="133" t="s">
        <v>189</v>
      </c>
      <c r="B43" s="134"/>
      <c r="C43" s="134"/>
      <c r="D43" s="134"/>
      <c r="E43" s="134"/>
      <c r="F43" s="135"/>
      <c r="G43" s="42"/>
      <c r="H43" s="133" t="s">
        <v>199</v>
      </c>
      <c r="I43" s="134"/>
      <c r="J43" s="134"/>
      <c r="K43" s="134"/>
      <c r="L43" s="134"/>
      <c r="M43" s="135"/>
      <c r="O43" t="s">
        <v>74</v>
      </c>
      <c r="P43" s="1">
        <v>11</v>
      </c>
      <c r="Q43" s="1">
        <v>11</v>
      </c>
      <c r="R43" s="1">
        <v>7</v>
      </c>
      <c r="S43" s="1">
        <v>7</v>
      </c>
      <c r="T43" s="1">
        <v>4</v>
      </c>
      <c r="U43" s="1">
        <v>4</v>
      </c>
    </row>
    <row r="44" spans="1:21" ht="16.5" thickBot="1" x14ac:dyDescent="0.3">
      <c r="A44" s="32" t="s">
        <v>180</v>
      </c>
      <c r="B44" s="33" t="s">
        <v>182</v>
      </c>
      <c r="C44" s="33" t="s">
        <v>181</v>
      </c>
      <c r="D44" s="33" t="s">
        <v>180</v>
      </c>
      <c r="E44" s="33" t="s">
        <v>182</v>
      </c>
      <c r="F44" s="34" t="s">
        <v>181</v>
      </c>
      <c r="G44" s="42"/>
      <c r="H44" s="32" t="s">
        <v>180</v>
      </c>
      <c r="I44" s="33" t="s">
        <v>182</v>
      </c>
      <c r="J44" s="33" t="s">
        <v>181</v>
      </c>
      <c r="K44" s="33" t="s">
        <v>180</v>
      </c>
      <c r="L44" s="33" t="s">
        <v>182</v>
      </c>
      <c r="M44" s="34" t="s">
        <v>181</v>
      </c>
      <c r="O44" t="s">
        <v>55</v>
      </c>
      <c r="P44" s="1">
        <v>11</v>
      </c>
      <c r="Q44" s="1">
        <v>11</v>
      </c>
      <c r="R44" s="1">
        <v>7</v>
      </c>
      <c r="S44" s="1">
        <v>7</v>
      </c>
      <c r="T44" s="1">
        <v>4</v>
      </c>
      <c r="U44" s="1">
        <v>4</v>
      </c>
    </row>
    <row r="45" spans="1:21" ht="15.75" x14ac:dyDescent="0.25">
      <c r="A45" s="28" t="s">
        <v>43</v>
      </c>
      <c r="B45" t="s">
        <v>172</v>
      </c>
      <c r="C45" s="29" t="s">
        <v>3</v>
      </c>
      <c r="D45" s="29" t="s">
        <v>80</v>
      </c>
      <c r="E45" s="29" t="s">
        <v>178</v>
      </c>
      <c r="F45" s="30" t="s">
        <v>52</v>
      </c>
      <c r="G45" s="42"/>
      <c r="H45" s="28" t="s">
        <v>3</v>
      </c>
      <c r="I45" t="s">
        <v>169</v>
      </c>
      <c r="J45" s="29" t="s">
        <v>43</v>
      </c>
      <c r="K45" s="29" t="s">
        <v>52</v>
      </c>
      <c r="L45" s="29" t="s">
        <v>168</v>
      </c>
      <c r="M45" s="30" t="s">
        <v>80</v>
      </c>
      <c r="O45" t="s">
        <v>59</v>
      </c>
      <c r="P45" s="1">
        <v>11</v>
      </c>
      <c r="Q45" s="1">
        <v>11</v>
      </c>
      <c r="R45" s="1">
        <v>7</v>
      </c>
      <c r="S45" s="1">
        <v>7</v>
      </c>
      <c r="T45" s="1">
        <v>4</v>
      </c>
      <c r="U45" s="1">
        <v>4</v>
      </c>
    </row>
    <row r="46" spans="1:21" ht="15.75" x14ac:dyDescent="0.25">
      <c r="A46" s="50" t="s">
        <v>44</v>
      </c>
      <c r="B46" s="51" t="s">
        <v>208</v>
      </c>
      <c r="C46" s="51" t="s">
        <v>32</v>
      </c>
      <c r="D46" s="51" t="s">
        <v>74</v>
      </c>
      <c r="E46" s="51" t="s">
        <v>167</v>
      </c>
      <c r="F46" s="52" t="s">
        <v>86</v>
      </c>
      <c r="G46" s="42"/>
      <c r="H46" s="50" t="s">
        <v>32</v>
      </c>
      <c r="I46" s="51" t="s">
        <v>177</v>
      </c>
      <c r="J46" s="51" t="s">
        <v>44</v>
      </c>
      <c r="K46" s="51" t="s">
        <v>86</v>
      </c>
      <c r="L46" s="51" t="s">
        <v>210</v>
      </c>
      <c r="M46" s="52" t="s">
        <v>74</v>
      </c>
      <c r="O46" t="s">
        <v>80</v>
      </c>
      <c r="P46" s="1">
        <v>11</v>
      </c>
      <c r="Q46" s="1">
        <v>11</v>
      </c>
      <c r="R46" s="1">
        <v>7</v>
      </c>
      <c r="S46" s="1">
        <v>7</v>
      </c>
      <c r="T46" s="1">
        <v>4</v>
      </c>
      <c r="U46" s="1">
        <v>4</v>
      </c>
    </row>
    <row r="47" spans="1:21" ht="15.75" x14ac:dyDescent="0.25">
      <c r="A47" s="50" t="s">
        <v>24</v>
      </c>
      <c r="B47" s="51" t="s">
        <v>175</v>
      </c>
      <c r="C47" s="51" t="s">
        <v>22</v>
      </c>
      <c r="D47" s="51" t="s">
        <v>73</v>
      </c>
      <c r="E47" s="51" t="s">
        <v>211</v>
      </c>
      <c r="F47" s="52" t="s">
        <v>59</v>
      </c>
      <c r="G47" s="42"/>
      <c r="H47" s="50" t="s">
        <v>22</v>
      </c>
      <c r="I47" s="51" t="s">
        <v>171</v>
      </c>
      <c r="J47" s="51" t="s">
        <v>24</v>
      </c>
      <c r="K47" s="51" t="s">
        <v>59</v>
      </c>
      <c r="L47" s="51" t="s">
        <v>174</v>
      </c>
      <c r="M47" s="52" t="s">
        <v>73</v>
      </c>
      <c r="O47" t="s">
        <v>86</v>
      </c>
      <c r="P47" s="1">
        <v>11</v>
      </c>
      <c r="Q47" s="1">
        <v>11</v>
      </c>
      <c r="R47" s="1">
        <v>7</v>
      </c>
      <c r="S47" s="1">
        <v>7</v>
      </c>
      <c r="T47" s="1">
        <v>4</v>
      </c>
      <c r="U47" s="1">
        <v>4</v>
      </c>
    </row>
    <row r="48" spans="1:21" ht="16.5" thickBot="1" x14ac:dyDescent="0.3">
      <c r="A48" s="53" t="s">
        <v>17</v>
      </c>
      <c r="B48" s="54" t="s">
        <v>176</v>
      </c>
      <c r="C48" s="54" t="s">
        <v>12</v>
      </c>
      <c r="D48" s="54" t="s">
        <v>55</v>
      </c>
      <c r="E48" s="54" t="s">
        <v>209</v>
      </c>
      <c r="F48" s="55" t="s">
        <v>53</v>
      </c>
      <c r="G48" s="42"/>
      <c r="H48" s="53" t="s">
        <v>12</v>
      </c>
      <c r="I48" t="s">
        <v>173</v>
      </c>
      <c r="J48" s="54" t="s">
        <v>17</v>
      </c>
      <c r="K48" s="54" t="s">
        <v>53</v>
      </c>
      <c r="L48" s="54" t="s">
        <v>170</v>
      </c>
      <c r="M48" s="55" t="s">
        <v>55</v>
      </c>
    </row>
    <row r="49" spans="1:16" ht="16.5" thickBot="1" x14ac:dyDescent="0.3">
      <c r="A49" s="136" t="s">
        <v>190</v>
      </c>
      <c r="B49" s="137"/>
      <c r="C49" s="137"/>
      <c r="D49" s="137"/>
      <c r="E49" s="137"/>
      <c r="F49" s="138"/>
      <c r="G49" s="42"/>
      <c r="H49" s="133" t="s">
        <v>200</v>
      </c>
      <c r="I49" s="134"/>
      <c r="J49" s="134"/>
      <c r="K49" s="134"/>
      <c r="L49" s="134"/>
      <c r="M49" s="135"/>
      <c r="O49" t="s">
        <v>34</v>
      </c>
      <c r="P49" t="s">
        <v>182</v>
      </c>
    </row>
    <row r="50" spans="1:16" ht="16.5" thickBot="1" x14ac:dyDescent="0.3">
      <c r="A50" s="44" t="s">
        <v>180</v>
      </c>
      <c r="B50" s="45" t="s">
        <v>182</v>
      </c>
      <c r="C50" s="45" t="s">
        <v>181</v>
      </c>
      <c r="D50" s="45" t="s">
        <v>180</v>
      </c>
      <c r="E50" s="45" t="s">
        <v>182</v>
      </c>
      <c r="F50" s="46" t="s">
        <v>181</v>
      </c>
      <c r="G50" s="42"/>
      <c r="H50" s="32" t="s">
        <v>180</v>
      </c>
      <c r="I50" s="33" t="s">
        <v>182</v>
      </c>
      <c r="J50" s="33" t="s">
        <v>181</v>
      </c>
      <c r="K50" s="33" t="s">
        <v>180</v>
      </c>
      <c r="L50" s="33" t="s">
        <v>182</v>
      </c>
      <c r="M50" s="34" t="s">
        <v>181</v>
      </c>
      <c r="O50" t="s">
        <v>3</v>
      </c>
      <c r="P50" t="s">
        <v>169</v>
      </c>
    </row>
    <row r="51" spans="1:16" ht="15.75" x14ac:dyDescent="0.25">
      <c r="A51" s="47" t="s">
        <v>3</v>
      </c>
      <c r="B51" s="48" t="s">
        <v>169</v>
      </c>
      <c r="C51" s="48" t="s">
        <v>86</v>
      </c>
      <c r="D51" s="48" t="s">
        <v>24</v>
      </c>
      <c r="E51" s="48" t="s">
        <v>175</v>
      </c>
      <c r="F51" s="49" t="s">
        <v>59</v>
      </c>
      <c r="G51" s="42"/>
      <c r="H51" s="28" t="s">
        <v>32</v>
      </c>
      <c r="I51" s="29" t="s">
        <v>177</v>
      </c>
      <c r="J51" s="29" t="s">
        <v>3</v>
      </c>
      <c r="K51" s="29" t="s">
        <v>74</v>
      </c>
      <c r="L51" s="29" t="s">
        <v>167</v>
      </c>
      <c r="M51" s="30" t="s">
        <v>52</v>
      </c>
      <c r="O51" t="s">
        <v>12</v>
      </c>
      <c r="P51" t="s">
        <v>173</v>
      </c>
    </row>
    <row r="52" spans="1:16" ht="15.75" x14ac:dyDescent="0.25">
      <c r="A52" s="56" t="s">
        <v>12</v>
      </c>
      <c r="B52" s="57" t="s">
        <v>173</v>
      </c>
      <c r="C52" s="57" t="s">
        <v>80</v>
      </c>
      <c r="D52" s="57" t="s">
        <v>32</v>
      </c>
      <c r="E52" s="57" t="s">
        <v>177</v>
      </c>
      <c r="F52" s="58" t="s">
        <v>55</v>
      </c>
      <c r="G52" s="42"/>
      <c r="H52" s="50" t="s">
        <v>43</v>
      </c>
      <c r="I52" s="51" t="s">
        <v>172</v>
      </c>
      <c r="J52" s="51" t="s">
        <v>24</v>
      </c>
      <c r="K52" s="51" t="s">
        <v>73</v>
      </c>
      <c r="L52" s="51" t="s">
        <v>211</v>
      </c>
      <c r="M52" s="52" t="s">
        <v>80</v>
      </c>
      <c r="O52" t="s">
        <v>17</v>
      </c>
      <c r="P52" t="s">
        <v>176</v>
      </c>
    </row>
    <row r="53" spans="1:16" ht="15.75" x14ac:dyDescent="0.25">
      <c r="A53" s="56" t="s">
        <v>17</v>
      </c>
      <c r="B53" s="57" t="s">
        <v>176</v>
      </c>
      <c r="C53" s="57" t="s">
        <v>74</v>
      </c>
      <c r="D53" s="57" t="s">
        <v>43</v>
      </c>
      <c r="E53" s="57" t="s">
        <v>172</v>
      </c>
      <c r="F53" s="58" t="s">
        <v>53</v>
      </c>
      <c r="G53" s="42"/>
      <c r="H53" s="50" t="s">
        <v>12</v>
      </c>
      <c r="I53" s="51" t="s">
        <v>173</v>
      </c>
      <c r="J53" s="51" t="s">
        <v>44</v>
      </c>
      <c r="K53" s="51" t="s">
        <v>86</v>
      </c>
      <c r="L53" s="51" t="s">
        <v>210</v>
      </c>
      <c r="M53" s="52" t="s">
        <v>53</v>
      </c>
      <c r="O53" t="s">
        <v>22</v>
      </c>
      <c r="P53" t="s">
        <v>171</v>
      </c>
    </row>
    <row r="54" spans="1:16" ht="16.5" thickBot="1" x14ac:dyDescent="0.3">
      <c r="A54" s="59" t="s">
        <v>22</v>
      </c>
      <c r="B54" s="60" t="s">
        <v>171</v>
      </c>
      <c r="C54" s="60" t="s">
        <v>73</v>
      </c>
      <c r="D54" s="60" t="s">
        <v>44</v>
      </c>
      <c r="E54" s="60" t="s">
        <v>208</v>
      </c>
      <c r="F54" s="61" t="s">
        <v>52</v>
      </c>
      <c r="G54" s="42"/>
      <c r="H54" s="53" t="s">
        <v>17</v>
      </c>
      <c r="I54" s="54" t="s">
        <v>176</v>
      </c>
      <c r="J54" s="54" t="s">
        <v>22</v>
      </c>
      <c r="K54" s="54" t="s">
        <v>59</v>
      </c>
      <c r="L54" s="54" t="s">
        <v>174</v>
      </c>
      <c r="M54" s="55" t="s">
        <v>55</v>
      </c>
      <c r="O54" t="s">
        <v>24</v>
      </c>
      <c r="P54" t="s">
        <v>175</v>
      </c>
    </row>
    <row r="55" spans="1:16" ht="16.5" thickBot="1" x14ac:dyDescent="0.3">
      <c r="A55" s="133" t="s">
        <v>203</v>
      </c>
      <c r="B55" s="134"/>
      <c r="C55" s="134"/>
      <c r="D55" s="134"/>
      <c r="E55" s="134"/>
      <c r="F55" s="135"/>
      <c r="G55" s="42"/>
      <c r="H55" s="133" t="s">
        <v>201</v>
      </c>
      <c r="I55" s="134"/>
      <c r="J55" s="134"/>
      <c r="K55" s="134"/>
      <c r="L55" s="134"/>
      <c r="M55" s="135"/>
      <c r="O55" t="s">
        <v>32</v>
      </c>
      <c r="P55" t="s">
        <v>177</v>
      </c>
    </row>
    <row r="56" spans="1:16" ht="16.5" thickBot="1" x14ac:dyDescent="0.3">
      <c r="A56" s="32" t="s">
        <v>180</v>
      </c>
      <c r="B56" s="33" t="s">
        <v>182</v>
      </c>
      <c r="C56" s="33" t="s">
        <v>181</v>
      </c>
      <c r="D56" s="33" t="s">
        <v>180</v>
      </c>
      <c r="E56" s="33" t="s">
        <v>182</v>
      </c>
      <c r="F56" s="34" t="s">
        <v>181</v>
      </c>
      <c r="G56" s="42"/>
      <c r="H56" s="32" t="s">
        <v>180</v>
      </c>
      <c r="I56" s="33" t="s">
        <v>182</v>
      </c>
      <c r="J56" s="33" t="s">
        <v>181</v>
      </c>
      <c r="K56" s="33" t="s">
        <v>180</v>
      </c>
      <c r="L56" s="33" t="s">
        <v>182</v>
      </c>
      <c r="M56" s="34" t="s">
        <v>181</v>
      </c>
      <c r="O56" t="s">
        <v>43</v>
      </c>
      <c r="P56" t="s">
        <v>172</v>
      </c>
    </row>
    <row r="57" spans="1:16" ht="15.75" x14ac:dyDescent="0.25">
      <c r="A57" s="28" t="s">
        <v>3</v>
      </c>
      <c r="B57" t="s">
        <v>169</v>
      </c>
      <c r="C57" s="29" t="s">
        <v>32</v>
      </c>
      <c r="D57" s="29" t="s">
        <v>52</v>
      </c>
      <c r="E57" s="29" t="s">
        <v>168</v>
      </c>
      <c r="F57" s="30" t="s">
        <v>74</v>
      </c>
      <c r="G57" s="42"/>
      <c r="H57" s="28" t="s">
        <v>24</v>
      </c>
      <c r="I57" s="29" t="s">
        <v>175</v>
      </c>
      <c r="J57" s="29" t="s">
        <v>3</v>
      </c>
      <c r="K57" s="29" t="s">
        <v>73</v>
      </c>
      <c r="L57" s="29" t="s">
        <v>211</v>
      </c>
      <c r="M57" s="30" t="s">
        <v>52</v>
      </c>
      <c r="O57" t="s">
        <v>44</v>
      </c>
      <c r="P57" t="s">
        <v>208</v>
      </c>
    </row>
    <row r="58" spans="1:16" ht="15.75" x14ac:dyDescent="0.25">
      <c r="A58" s="50" t="s">
        <v>24</v>
      </c>
      <c r="B58" s="51" t="s">
        <v>175</v>
      </c>
      <c r="C58" s="51" t="s">
        <v>43</v>
      </c>
      <c r="D58" s="51" t="s">
        <v>80</v>
      </c>
      <c r="E58" s="51" t="s">
        <v>178</v>
      </c>
      <c r="F58" s="52" t="s">
        <v>73</v>
      </c>
      <c r="G58" s="42"/>
      <c r="H58" s="50" t="s">
        <v>32</v>
      </c>
      <c r="I58" s="51" t="s">
        <v>177</v>
      </c>
      <c r="J58" s="51" t="s">
        <v>12</v>
      </c>
      <c r="K58" s="51" t="s">
        <v>74</v>
      </c>
      <c r="L58" s="51" t="s">
        <v>167</v>
      </c>
      <c r="M58" s="52" t="s">
        <v>53</v>
      </c>
      <c r="O58" t="s">
        <v>75</v>
      </c>
      <c r="P58" t="s">
        <v>182</v>
      </c>
    </row>
    <row r="59" spans="1:16" ht="15.75" x14ac:dyDescent="0.25">
      <c r="A59" s="50" t="s">
        <v>44</v>
      </c>
      <c r="B59" s="51" t="s">
        <v>208</v>
      </c>
      <c r="C59" s="51" t="s">
        <v>12</v>
      </c>
      <c r="D59" s="51" t="s">
        <v>53</v>
      </c>
      <c r="E59" s="51" t="s">
        <v>170</v>
      </c>
      <c r="F59" s="52" t="s">
        <v>86</v>
      </c>
      <c r="G59" s="42"/>
      <c r="H59" s="50" t="s">
        <v>17</v>
      </c>
      <c r="I59" s="51" t="s">
        <v>176</v>
      </c>
      <c r="J59" s="51" t="s">
        <v>43</v>
      </c>
      <c r="K59" s="51" t="s">
        <v>80</v>
      </c>
      <c r="L59" s="51" t="s">
        <v>178</v>
      </c>
      <c r="M59" s="52" t="s">
        <v>55</v>
      </c>
      <c r="O59" t="s">
        <v>52</v>
      </c>
      <c r="P59" t="s">
        <v>168</v>
      </c>
    </row>
    <row r="60" spans="1:16" ht="16.5" thickBot="1" x14ac:dyDescent="0.3">
      <c r="A60" s="53" t="s">
        <v>22</v>
      </c>
      <c r="B60" s="54" t="s">
        <v>171</v>
      </c>
      <c r="C60" s="54" t="s">
        <v>17</v>
      </c>
      <c r="D60" s="54" t="s">
        <v>55</v>
      </c>
      <c r="E60" s="54" t="s">
        <v>209</v>
      </c>
      <c r="F60" s="55" t="s">
        <v>59</v>
      </c>
      <c r="G60" s="42"/>
      <c r="H60" s="53" t="s">
        <v>22</v>
      </c>
      <c r="I60" s="54" t="s">
        <v>171</v>
      </c>
      <c r="J60" s="54" t="s">
        <v>44</v>
      </c>
      <c r="K60" s="54" t="s">
        <v>59</v>
      </c>
      <c r="L60" s="54" t="s">
        <v>174</v>
      </c>
      <c r="M60" s="55" t="s">
        <v>86</v>
      </c>
      <c r="O60" t="s">
        <v>53</v>
      </c>
      <c r="P60" t="s">
        <v>170</v>
      </c>
    </row>
    <row r="61" spans="1:16" ht="16.5" thickBot="1" x14ac:dyDescent="0.3">
      <c r="A61" s="136" t="s">
        <v>191</v>
      </c>
      <c r="B61" s="137"/>
      <c r="C61" s="137"/>
      <c r="D61" s="137"/>
      <c r="E61" s="137"/>
      <c r="F61" s="138"/>
      <c r="G61" s="42"/>
      <c r="H61" s="133" t="s">
        <v>202</v>
      </c>
      <c r="I61" s="134"/>
      <c r="J61" s="134"/>
      <c r="K61" s="134"/>
      <c r="L61" s="134"/>
      <c r="M61" s="135"/>
      <c r="O61" t="s">
        <v>55</v>
      </c>
      <c r="P61" t="s">
        <v>209</v>
      </c>
    </row>
    <row r="62" spans="1:16" ht="16.5" thickBot="1" x14ac:dyDescent="0.3">
      <c r="A62" s="44" t="s">
        <v>180</v>
      </c>
      <c r="B62" s="45" t="s">
        <v>182</v>
      </c>
      <c r="C62" s="45" t="s">
        <v>181</v>
      </c>
      <c r="D62" s="45" t="s">
        <v>180</v>
      </c>
      <c r="E62" s="45" t="s">
        <v>182</v>
      </c>
      <c r="F62" s="46" t="s">
        <v>181</v>
      </c>
      <c r="G62" s="42"/>
      <c r="H62" s="32" t="s">
        <v>180</v>
      </c>
      <c r="I62" s="33" t="s">
        <v>182</v>
      </c>
      <c r="J62" s="33" t="s">
        <v>181</v>
      </c>
      <c r="K62" s="33" t="s">
        <v>180</v>
      </c>
      <c r="L62" s="33" t="s">
        <v>182</v>
      </c>
      <c r="M62" s="34" t="s">
        <v>181</v>
      </c>
      <c r="O62" t="s">
        <v>59</v>
      </c>
      <c r="P62" t="s">
        <v>174</v>
      </c>
    </row>
    <row r="63" spans="1:16" ht="15.75" x14ac:dyDescent="0.25">
      <c r="A63" s="47" t="s">
        <v>3</v>
      </c>
      <c r="B63" s="48" t="s">
        <v>169</v>
      </c>
      <c r="C63" s="48" t="s">
        <v>80</v>
      </c>
      <c r="D63" s="48" t="s">
        <v>24</v>
      </c>
      <c r="E63" s="48" t="s">
        <v>175</v>
      </c>
      <c r="F63" s="49" t="s">
        <v>55</v>
      </c>
      <c r="G63" s="42"/>
      <c r="H63" s="28" t="s">
        <v>17</v>
      </c>
      <c r="I63" s="29" t="s">
        <v>176</v>
      </c>
      <c r="J63" s="29" t="s">
        <v>3</v>
      </c>
      <c r="K63" s="29" t="s">
        <v>52</v>
      </c>
      <c r="L63" s="29" t="s">
        <v>168</v>
      </c>
      <c r="M63" s="30" t="s">
        <v>55</v>
      </c>
      <c r="O63" t="s">
        <v>73</v>
      </c>
      <c r="P63" t="s">
        <v>211</v>
      </c>
    </row>
    <row r="64" spans="1:16" ht="15.75" x14ac:dyDescent="0.25">
      <c r="A64" s="56" t="s">
        <v>12</v>
      </c>
      <c r="B64" s="57" t="s">
        <v>173</v>
      </c>
      <c r="C64" s="57" t="s">
        <v>86</v>
      </c>
      <c r="D64" s="57" t="s">
        <v>32</v>
      </c>
      <c r="E64" s="57" t="s">
        <v>177</v>
      </c>
      <c r="F64" s="58" t="s">
        <v>59</v>
      </c>
      <c r="G64" s="42"/>
      <c r="H64" s="50" t="s">
        <v>12</v>
      </c>
      <c r="I64" s="51" t="s">
        <v>173</v>
      </c>
      <c r="J64" s="51" t="s">
        <v>22</v>
      </c>
      <c r="K64" s="51" t="s">
        <v>59</v>
      </c>
      <c r="L64" s="51" t="s">
        <v>174</v>
      </c>
      <c r="M64" s="52" t="s">
        <v>53</v>
      </c>
      <c r="O64" t="s">
        <v>74</v>
      </c>
      <c r="P64" t="s">
        <v>167</v>
      </c>
    </row>
    <row r="65" spans="1:16" ht="15.75" x14ac:dyDescent="0.25">
      <c r="A65" s="56" t="s">
        <v>17</v>
      </c>
      <c r="B65" s="57" t="s">
        <v>176</v>
      </c>
      <c r="C65" s="57" t="s">
        <v>73</v>
      </c>
      <c r="D65" s="57" t="s">
        <v>43</v>
      </c>
      <c r="E65" s="57" t="s">
        <v>172</v>
      </c>
      <c r="F65" s="58" t="s">
        <v>52</v>
      </c>
      <c r="G65" s="42"/>
      <c r="H65" s="50" t="s">
        <v>44</v>
      </c>
      <c r="I65" s="51" t="s">
        <v>208</v>
      </c>
      <c r="J65" s="51" t="s">
        <v>24</v>
      </c>
      <c r="K65" s="51" t="s">
        <v>86</v>
      </c>
      <c r="L65" s="51" t="s">
        <v>210</v>
      </c>
      <c r="M65" s="52" t="s">
        <v>73</v>
      </c>
      <c r="O65" t="s">
        <v>80</v>
      </c>
      <c r="P65" t="s">
        <v>178</v>
      </c>
    </row>
    <row r="66" spans="1:16" ht="16.5" thickBot="1" x14ac:dyDescent="0.3">
      <c r="A66" s="59" t="s">
        <v>22</v>
      </c>
      <c r="B66" s="60" t="s">
        <v>171</v>
      </c>
      <c r="C66" s="60" t="s">
        <v>74</v>
      </c>
      <c r="D66" s="60" t="s">
        <v>44</v>
      </c>
      <c r="E66" s="60" t="s">
        <v>208</v>
      </c>
      <c r="F66" s="61" t="s">
        <v>53</v>
      </c>
      <c r="G66" s="42"/>
      <c r="H66" s="53" t="s">
        <v>43</v>
      </c>
      <c r="I66" s="54" t="s">
        <v>172</v>
      </c>
      <c r="J66" s="54" t="s">
        <v>32</v>
      </c>
      <c r="K66" s="54" t="s">
        <v>74</v>
      </c>
      <c r="L66" s="54" t="s">
        <v>167</v>
      </c>
      <c r="M66" s="55" t="s">
        <v>80</v>
      </c>
      <c r="O66" t="s">
        <v>86</v>
      </c>
      <c r="P66" t="s">
        <v>210</v>
      </c>
    </row>
  </sheetData>
  <mergeCells count="22">
    <mergeCell ref="A31:F31"/>
    <mergeCell ref="A1:F1"/>
    <mergeCell ref="A7:F7"/>
    <mergeCell ref="A13:F13"/>
    <mergeCell ref="A19:F19"/>
    <mergeCell ref="A25:F25"/>
    <mergeCell ref="A37:F37"/>
    <mergeCell ref="A43:F43"/>
    <mergeCell ref="A49:F49"/>
    <mergeCell ref="A55:F55"/>
    <mergeCell ref="A61:F61"/>
    <mergeCell ref="H49:M49"/>
    <mergeCell ref="H55:M55"/>
    <mergeCell ref="H1:M1"/>
    <mergeCell ref="H7:M7"/>
    <mergeCell ref="H61:M61"/>
    <mergeCell ref="H13:M13"/>
    <mergeCell ref="H19:M19"/>
    <mergeCell ref="H25:M25"/>
    <mergeCell ref="H31:M31"/>
    <mergeCell ref="H37:M37"/>
    <mergeCell ref="H43:M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4ACD-DEE2-4263-93C2-08FA6A2589F4}">
  <dimension ref="A1:AF21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B3" sqref="B3"/>
    </sheetView>
  </sheetViews>
  <sheetFormatPr defaultRowHeight="15" x14ac:dyDescent="0.25"/>
  <cols>
    <col min="1" max="1" width="13.42578125" bestFit="1" customWidth="1"/>
    <col min="2" max="2" width="11.42578125" bestFit="1" customWidth="1"/>
    <col min="3" max="3" width="10.5703125" bestFit="1" customWidth="1"/>
    <col min="4" max="4" width="7.5703125" bestFit="1" customWidth="1"/>
    <col min="5" max="5" width="12.28515625" bestFit="1" customWidth="1"/>
    <col min="6" max="6" width="11.85546875" bestFit="1" customWidth="1"/>
    <col min="7" max="7" width="10.42578125" bestFit="1" customWidth="1"/>
    <col min="8" max="8" width="14.7109375" bestFit="1" customWidth="1"/>
    <col min="9" max="9" width="6.5703125" style="1" bestFit="1" customWidth="1"/>
    <col min="10" max="10" width="7.5703125" style="1" bestFit="1" customWidth="1"/>
    <col min="11" max="11" width="6.28515625" style="1" bestFit="1" customWidth="1"/>
    <col min="12" max="12" width="5.85546875" style="1" bestFit="1" customWidth="1"/>
    <col min="13" max="13" width="8.140625" style="1" bestFit="1" customWidth="1"/>
    <col min="14" max="14" width="12.28515625" style="1" bestFit="1" customWidth="1"/>
    <col min="15" max="15" width="6.5703125" bestFit="1" customWidth="1"/>
    <col min="16" max="16" width="6" bestFit="1" customWidth="1"/>
    <col min="17" max="17" width="6.28515625" bestFit="1" customWidth="1"/>
    <col min="18" max="18" width="5.85546875" bestFit="1" customWidth="1"/>
    <col min="19" max="19" width="8.140625" bestFit="1" customWidth="1"/>
    <col min="20" max="20" width="12.28515625" bestFit="1" customWidth="1"/>
    <col min="21" max="21" width="6.5703125" bestFit="1" customWidth="1"/>
    <col min="22" max="22" width="6" bestFit="1" customWidth="1"/>
    <col min="23" max="23" width="6.28515625" bestFit="1" customWidth="1"/>
    <col min="24" max="24" width="5.85546875" bestFit="1" customWidth="1"/>
    <col min="25" max="25" width="8.140625" bestFit="1" customWidth="1"/>
    <col min="26" max="26" width="12.28515625" bestFit="1" customWidth="1"/>
    <col min="27" max="27" width="6.5703125" bestFit="1" customWidth="1"/>
    <col min="28" max="28" width="6" bestFit="1" customWidth="1"/>
    <col min="29" max="29" width="6.28515625" bestFit="1" customWidth="1"/>
    <col min="30" max="30" width="5.85546875" bestFit="1" customWidth="1"/>
    <col min="31" max="31" width="8.140625" bestFit="1" customWidth="1"/>
    <col min="32" max="32" width="12.28515625" bestFit="1" customWidth="1"/>
  </cols>
  <sheetData>
    <row r="1" spans="1:32" ht="15.75" thickBot="1" x14ac:dyDescent="0.3">
      <c r="A1" s="111" t="s">
        <v>296</v>
      </c>
      <c r="B1" s="140" t="s">
        <v>298</v>
      </c>
      <c r="C1" s="141"/>
      <c r="D1" s="141"/>
      <c r="E1" s="141"/>
      <c r="F1" s="141"/>
      <c r="G1" s="141"/>
      <c r="H1" s="142"/>
      <c r="I1" s="139" t="s">
        <v>243</v>
      </c>
      <c r="J1" s="139"/>
      <c r="K1" s="139"/>
      <c r="L1" s="139"/>
      <c r="M1" s="139"/>
      <c r="N1" s="139"/>
      <c r="O1" s="139" t="s">
        <v>295</v>
      </c>
      <c r="P1" s="139"/>
      <c r="Q1" s="139"/>
      <c r="R1" s="139"/>
      <c r="S1" s="139"/>
      <c r="T1" s="139"/>
      <c r="U1" s="139" t="s">
        <v>242</v>
      </c>
      <c r="V1" s="139"/>
      <c r="W1" s="139"/>
      <c r="X1" s="139"/>
      <c r="Y1" s="139"/>
      <c r="Z1" s="139"/>
      <c r="AA1" s="139" t="s">
        <v>297</v>
      </c>
      <c r="AB1" s="139"/>
      <c r="AC1" s="139"/>
      <c r="AD1" s="139"/>
      <c r="AE1" s="139"/>
      <c r="AF1" s="139"/>
    </row>
    <row r="2" spans="1:32" ht="30.75" thickBot="1" x14ac:dyDescent="0.45">
      <c r="A2" s="64" t="s">
        <v>34</v>
      </c>
      <c r="B2" s="118" t="s">
        <v>299</v>
      </c>
      <c r="C2" s="119" t="s">
        <v>300</v>
      </c>
      <c r="D2" s="118" t="s">
        <v>301</v>
      </c>
      <c r="E2" s="118" t="s">
        <v>302</v>
      </c>
      <c r="F2" s="118" t="s">
        <v>303</v>
      </c>
      <c r="G2" s="118" t="s">
        <v>304</v>
      </c>
      <c r="H2" s="118" t="s">
        <v>305</v>
      </c>
      <c r="I2" s="111" t="s">
        <v>235</v>
      </c>
      <c r="J2" s="111" t="s">
        <v>301</v>
      </c>
      <c r="K2" s="111" t="s">
        <v>180</v>
      </c>
      <c r="L2" s="111" t="s">
        <v>181</v>
      </c>
      <c r="M2" s="111" t="s">
        <v>33</v>
      </c>
      <c r="N2" s="111" t="s">
        <v>293</v>
      </c>
      <c r="O2" s="111" t="s">
        <v>235</v>
      </c>
      <c r="P2" s="111" t="s">
        <v>292</v>
      </c>
      <c r="Q2" s="111" t="s">
        <v>180</v>
      </c>
      <c r="R2" s="111" t="s">
        <v>181</v>
      </c>
      <c r="S2" s="111" t="s">
        <v>33</v>
      </c>
      <c r="T2" s="111" t="s">
        <v>293</v>
      </c>
      <c r="U2" s="111" t="s">
        <v>235</v>
      </c>
      <c r="V2" s="111" t="s">
        <v>292</v>
      </c>
      <c r="W2" s="111" t="s">
        <v>180</v>
      </c>
      <c r="X2" s="111" t="s">
        <v>181</v>
      </c>
      <c r="Y2" s="111" t="s">
        <v>33</v>
      </c>
      <c r="Z2" s="111" t="s">
        <v>293</v>
      </c>
      <c r="AA2" s="111" t="s">
        <v>235</v>
      </c>
      <c r="AB2" s="111" t="s">
        <v>292</v>
      </c>
      <c r="AC2" s="111" t="s">
        <v>180</v>
      </c>
      <c r="AD2" s="111" t="s">
        <v>181</v>
      </c>
      <c r="AE2" s="111" t="s">
        <v>33</v>
      </c>
      <c r="AF2" s="111" t="s">
        <v>293</v>
      </c>
    </row>
    <row r="3" spans="1:32" ht="15.75" x14ac:dyDescent="0.25">
      <c r="A3" s="120" t="s">
        <v>3</v>
      </c>
      <c r="B3" s="178">
        <f>I3+O3+U3+AA3</f>
        <v>0</v>
      </c>
      <c r="C3" s="179">
        <f>P3+V3+AB3</f>
        <v>0</v>
      </c>
      <c r="D3" s="179">
        <f>J3/2</f>
        <v>0</v>
      </c>
      <c r="E3" s="179">
        <f>K3+Q3+W3+AC3</f>
        <v>0</v>
      </c>
      <c r="F3" s="179">
        <f>L3+R3+X3+AD3</f>
        <v>0</v>
      </c>
      <c r="G3" s="179">
        <f>M3+S3+Y3+AE3</f>
        <v>0</v>
      </c>
      <c r="H3" s="180">
        <f>N3+T3+Z3+AF3</f>
        <v>0</v>
      </c>
      <c r="I3" s="112">
        <f>Stroke!C3+Stroke!C4</f>
        <v>0</v>
      </c>
      <c r="J3" s="112">
        <f>Stroke!D3+Stroke!D4</f>
        <v>0</v>
      </c>
      <c r="K3" s="112">
        <f>Stroke!E3+Stroke!E4</f>
        <v>0</v>
      </c>
      <c r="L3" s="112">
        <f>Stroke!F3+Stroke!F4</f>
        <v>0</v>
      </c>
      <c r="M3" s="112">
        <f>Stroke!G3+Stroke!G4</f>
        <v>0</v>
      </c>
      <c r="N3" s="112">
        <f>Stroke!H3+Stroke!H4</f>
        <v>0</v>
      </c>
      <c r="O3" s="88">
        <f>'Alternate Shot'!C3+'Alternate Shot'!C4</f>
        <v>0</v>
      </c>
      <c r="P3" s="71">
        <f>'Alternate Shot'!D3+'Alternate Shot'!D4</f>
        <v>0</v>
      </c>
      <c r="Q3" s="71">
        <f>'Alternate Shot'!E3+'Alternate Shot'!E4</f>
        <v>0</v>
      </c>
      <c r="R3" s="71">
        <f>'Alternate Shot'!F3+'Alternate Shot'!F4</f>
        <v>0</v>
      </c>
      <c r="S3" s="71">
        <f>'Alternate Shot'!G3+'Alternate Shot'!G4</f>
        <v>0</v>
      </c>
      <c r="T3" s="72">
        <f>'Alternate Shot'!H3+'Alternate Shot'!H4</f>
        <v>0</v>
      </c>
      <c r="U3" s="88">
        <f>Scramble!C3+Scramble!C4</f>
        <v>0</v>
      </c>
      <c r="V3" s="71">
        <f>Scramble!D3+Scramble!D4</f>
        <v>0</v>
      </c>
      <c r="W3" s="71">
        <f>Scramble!E3+Scramble!E4</f>
        <v>0</v>
      </c>
      <c r="X3" s="71">
        <f>Scramble!F3+Scramble!F4</f>
        <v>0</v>
      </c>
      <c r="Y3" s="71">
        <f>Scramble!G3+Scramble!G4</f>
        <v>0</v>
      </c>
      <c r="Z3" s="72">
        <f>Scramble!H3+Scramble!H4</f>
        <v>0</v>
      </c>
      <c r="AA3" s="88">
        <f>Match!C3+Match!C4+Match!C5+Match!C6</f>
        <v>0</v>
      </c>
      <c r="AB3" s="71">
        <f>Match!D3+Match!D4+Match!D5+Match!D6</f>
        <v>0</v>
      </c>
      <c r="AC3" s="71">
        <f>Match!E3+Match!E4+Match!E5+Match!E6</f>
        <v>0</v>
      </c>
      <c r="AD3" s="71">
        <f>Match!F3+Match!F4+Match!F5+Match!F6</f>
        <v>0</v>
      </c>
      <c r="AE3" s="71">
        <f>Match!G3+Match!G4+Match!G5+Match!G6</f>
        <v>0</v>
      </c>
      <c r="AF3" s="72">
        <f>Match!H3+Match!H4+Match!H5+Match!H6</f>
        <v>0</v>
      </c>
    </row>
    <row r="4" spans="1:32" ht="15.75" x14ac:dyDescent="0.25">
      <c r="A4" s="121" t="s">
        <v>12</v>
      </c>
      <c r="B4" s="181">
        <f t="shared" ref="B4:B10" si="0">I4+O4+U4+AA4</f>
        <v>0</v>
      </c>
      <c r="C4" s="182">
        <f t="shared" ref="C4:C10" si="1">P4+V4+AB4</f>
        <v>0</v>
      </c>
      <c r="D4" s="182">
        <f t="shared" ref="D4:D10" si="2">J4/2</f>
        <v>0</v>
      </c>
      <c r="E4" s="182">
        <f t="shared" ref="E4:E10" si="3">K4+Q4+W4+AC4</f>
        <v>0</v>
      </c>
      <c r="F4" s="182">
        <f t="shared" ref="F4:F10" si="4">L4+R4+X4+AD4</f>
        <v>0</v>
      </c>
      <c r="G4" s="182">
        <f t="shared" ref="G4:G10" si="5">M4+S4+Y4+AE4</f>
        <v>0</v>
      </c>
      <c r="H4" s="183">
        <f t="shared" ref="H4:H10" si="6">N4+T4+Z4+AF4</f>
        <v>0</v>
      </c>
      <c r="I4" s="75">
        <f>Stroke!C7+Stroke!C8</f>
        <v>0</v>
      </c>
      <c r="J4" s="75">
        <f>Stroke!D7+Stroke!D8</f>
        <v>0</v>
      </c>
      <c r="K4" s="75">
        <f>Stroke!E7+Stroke!E8</f>
        <v>0</v>
      </c>
      <c r="L4" s="75">
        <f>Stroke!F7+Stroke!F8</f>
        <v>0</v>
      </c>
      <c r="M4" s="75">
        <f>Stroke!G7+Stroke!G8</f>
        <v>0</v>
      </c>
      <c r="N4" s="75">
        <f>Stroke!H7+Stroke!H8</f>
        <v>0</v>
      </c>
      <c r="O4" s="65">
        <f>'Alternate Shot'!C7+'Alternate Shot'!C8</f>
        <v>0</v>
      </c>
      <c r="P4" s="66">
        <f>'Alternate Shot'!D7+'Alternate Shot'!D8</f>
        <v>0</v>
      </c>
      <c r="Q4" s="66">
        <f>'Alternate Shot'!E7+'Alternate Shot'!E8</f>
        <v>0</v>
      </c>
      <c r="R4" s="66">
        <f>'Alternate Shot'!F7+'Alternate Shot'!F8</f>
        <v>0</v>
      </c>
      <c r="S4" s="66">
        <f>'Alternate Shot'!G7+'Alternate Shot'!G8</f>
        <v>0</v>
      </c>
      <c r="T4" s="76">
        <f>'Alternate Shot'!H7+'Alternate Shot'!H8</f>
        <v>0</v>
      </c>
      <c r="U4" s="65">
        <f>Scramble!C7+Scramble!C8</f>
        <v>0</v>
      </c>
      <c r="V4" s="66">
        <f>Scramble!D7+Scramble!D8</f>
        <v>0</v>
      </c>
      <c r="W4" s="66">
        <f>Scramble!E7+Scramble!E8</f>
        <v>0</v>
      </c>
      <c r="X4" s="66">
        <f>Scramble!F7+Scramble!F8</f>
        <v>0</v>
      </c>
      <c r="Y4" s="66">
        <f>Scramble!G7+Scramble!G8</f>
        <v>0</v>
      </c>
      <c r="Z4" s="76">
        <f>Scramble!H7+Scramble!H8</f>
        <v>0</v>
      </c>
      <c r="AA4" s="65">
        <f>Match!C9+Match!C10+Match!C11+Match!C12</f>
        <v>0</v>
      </c>
      <c r="AB4" s="66">
        <f>Match!D9+Match!D10+Match!D11+Match!D12</f>
        <v>0</v>
      </c>
      <c r="AC4" s="66">
        <f>Match!E9+Match!E10+Match!E11+Match!E12</f>
        <v>0</v>
      </c>
      <c r="AD4" s="66">
        <f>Match!F9+Match!F10+Match!F11+Match!F12</f>
        <v>0</v>
      </c>
      <c r="AE4" s="66">
        <f>Match!G9+Match!G10+Match!G11+Match!G12</f>
        <v>0</v>
      </c>
      <c r="AF4" s="76">
        <f>Match!H9+Match!H10+Match!H11+Match!H12</f>
        <v>0</v>
      </c>
    </row>
    <row r="5" spans="1:32" ht="15.75" x14ac:dyDescent="0.25">
      <c r="A5" s="122" t="s">
        <v>17</v>
      </c>
      <c r="B5" s="184">
        <f t="shared" si="0"/>
        <v>0</v>
      </c>
      <c r="C5" s="185">
        <f t="shared" si="1"/>
        <v>0</v>
      </c>
      <c r="D5" s="185">
        <f t="shared" si="2"/>
        <v>0</v>
      </c>
      <c r="E5" s="185">
        <f t="shared" si="3"/>
        <v>0</v>
      </c>
      <c r="F5" s="185">
        <f t="shared" si="4"/>
        <v>0</v>
      </c>
      <c r="G5" s="185">
        <f t="shared" si="5"/>
        <v>0</v>
      </c>
      <c r="H5" s="186">
        <f t="shared" si="6"/>
        <v>0</v>
      </c>
      <c r="I5" s="75">
        <f>Stroke!C11+Stroke!C12</f>
        <v>0</v>
      </c>
      <c r="J5" s="75">
        <f>Stroke!D11+Stroke!D12</f>
        <v>0</v>
      </c>
      <c r="K5" s="75">
        <f>Stroke!E11+Stroke!E12</f>
        <v>0</v>
      </c>
      <c r="L5" s="75">
        <f>Stroke!F11+Stroke!F12</f>
        <v>0</v>
      </c>
      <c r="M5" s="75">
        <f>Stroke!G11+Stroke!G12</f>
        <v>0</v>
      </c>
      <c r="N5" s="75">
        <f>Stroke!H11+Stroke!H12</f>
        <v>0</v>
      </c>
      <c r="O5" s="65">
        <f>'Alternate Shot'!C11+'Alternate Shot'!C12</f>
        <v>0</v>
      </c>
      <c r="P5" s="66">
        <f>'Alternate Shot'!D11+'Alternate Shot'!D12</f>
        <v>0</v>
      </c>
      <c r="Q5" s="66">
        <f>'Alternate Shot'!E11+'Alternate Shot'!E12</f>
        <v>0</v>
      </c>
      <c r="R5" s="66">
        <f>'Alternate Shot'!F11+'Alternate Shot'!F12</f>
        <v>0</v>
      </c>
      <c r="S5" s="66">
        <f>'Alternate Shot'!G11+'Alternate Shot'!G12</f>
        <v>0</v>
      </c>
      <c r="T5" s="76">
        <f>'Alternate Shot'!H11+'Alternate Shot'!H12</f>
        <v>0</v>
      </c>
      <c r="U5" s="65">
        <f>Scramble!C11+Scramble!C12</f>
        <v>0</v>
      </c>
      <c r="V5" s="66">
        <f>Scramble!D11+Scramble!D12</f>
        <v>0</v>
      </c>
      <c r="W5" s="66">
        <f>Scramble!E11+Scramble!E12</f>
        <v>0</v>
      </c>
      <c r="X5" s="66">
        <f>Scramble!F11+Scramble!F12</f>
        <v>0</v>
      </c>
      <c r="Y5" s="66">
        <f>Scramble!G11+Scramble!G12</f>
        <v>0</v>
      </c>
      <c r="Z5" s="76">
        <f>Scramble!H11+Scramble!H12</f>
        <v>0</v>
      </c>
      <c r="AA5" s="65">
        <f>Match!C15+Match!C16+Match!C17+Match!C18</f>
        <v>0</v>
      </c>
      <c r="AB5" s="66">
        <f>Match!D15+Match!D16+Match!D17+Match!D18</f>
        <v>0</v>
      </c>
      <c r="AC5" s="66">
        <f>Match!E15+Match!E16+Match!E17+Match!E18</f>
        <v>0</v>
      </c>
      <c r="AD5" s="66">
        <f>Match!F15+Match!F16+Match!F17+Match!F18</f>
        <v>0</v>
      </c>
      <c r="AE5" s="66">
        <f>Match!G15+Match!G16+Match!G17+Match!G18</f>
        <v>0</v>
      </c>
      <c r="AF5" s="76">
        <f>Match!H15+Match!H16+Match!H17+Match!H18</f>
        <v>0</v>
      </c>
    </row>
    <row r="6" spans="1:32" ht="15.75" x14ac:dyDescent="0.25">
      <c r="A6" s="122" t="s">
        <v>24</v>
      </c>
      <c r="B6" s="184">
        <f t="shared" si="0"/>
        <v>0</v>
      </c>
      <c r="C6" s="185">
        <f t="shared" si="1"/>
        <v>0</v>
      </c>
      <c r="D6" s="185">
        <f t="shared" si="2"/>
        <v>0</v>
      </c>
      <c r="E6" s="185">
        <f t="shared" si="3"/>
        <v>0</v>
      </c>
      <c r="F6" s="185">
        <f t="shared" si="4"/>
        <v>0</v>
      </c>
      <c r="G6" s="185">
        <f t="shared" si="5"/>
        <v>0</v>
      </c>
      <c r="H6" s="186">
        <f t="shared" si="6"/>
        <v>0</v>
      </c>
      <c r="I6" s="75">
        <f>Stroke!C19+Stroke!C20</f>
        <v>0</v>
      </c>
      <c r="J6" s="75">
        <f>Stroke!D19+Stroke!D20</f>
        <v>0</v>
      </c>
      <c r="K6" s="75">
        <f>Stroke!E19+Stroke!E20</f>
        <v>0</v>
      </c>
      <c r="L6" s="75">
        <f>Stroke!F19+Stroke!F20</f>
        <v>0</v>
      </c>
      <c r="M6" s="75">
        <f>Stroke!G19+Stroke!G20</f>
        <v>0</v>
      </c>
      <c r="N6" s="75">
        <f>Stroke!H19+Stroke!H20</f>
        <v>0</v>
      </c>
      <c r="O6" s="65">
        <f>'Alternate Shot'!C19+'Alternate Shot'!C20</f>
        <v>0</v>
      </c>
      <c r="P6" s="66">
        <f>'Alternate Shot'!D19+'Alternate Shot'!D20</f>
        <v>0</v>
      </c>
      <c r="Q6" s="66">
        <f>'Alternate Shot'!E19+'Alternate Shot'!E20</f>
        <v>0</v>
      </c>
      <c r="R6" s="66">
        <f>'Alternate Shot'!F19+'Alternate Shot'!F20</f>
        <v>0</v>
      </c>
      <c r="S6" s="66">
        <f>'Alternate Shot'!G19+'Alternate Shot'!G20</f>
        <v>0</v>
      </c>
      <c r="T6" s="76">
        <f>'Alternate Shot'!H19+'Alternate Shot'!H20</f>
        <v>0</v>
      </c>
      <c r="U6" s="65">
        <f>Scramble!C19+Scramble!C20</f>
        <v>0</v>
      </c>
      <c r="V6" s="66">
        <f>Scramble!D19+Scramble!D20</f>
        <v>0</v>
      </c>
      <c r="W6" s="66">
        <f>Scramble!E19+Scramble!E20</f>
        <v>0</v>
      </c>
      <c r="X6" s="66">
        <f>Scramble!F19+Scramble!F20</f>
        <v>0</v>
      </c>
      <c r="Y6" s="66">
        <f>Scramble!G19+Scramble!G20</f>
        <v>0</v>
      </c>
      <c r="Z6" s="76">
        <f>Scramble!H19+Scramble!H20</f>
        <v>0</v>
      </c>
      <c r="AA6" s="65">
        <f>Match!C27+Match!C28+Match!C29+Match!C30</f>
        <v>0</v>
      </c>
      <c r="AB6" s="66">
        <f>Match!D27+Match!D28+Match!D29+Match!D30</f>
        <v>0</v>
      </c>
      <c r="AC6" s="66">
        <f>Match!E27+Match!E28+Match!E29+Match!E30</f>
        <v>0</v>
      </c>
      <c r="AD6" s="66">
        <f>Match!F27+Match!F28+Match!F29+Match!F30</f>
        <v>0</v>
      </c>
      <c r="AE6" s="66">
        <f>Match!G27+Match!G28+Match!G29+Match!G30</f>
        <v>0</v>
      </c>
      <c r="AF6" s="76">
        <f>Match!H27+Match!H28+Match!H29+Match!H30</f>
        <v>0</v>
      </c>
    </row>
    <row r="7" spans="1:32" ht="15.75" x14ac:dyDescent="0.25">
      <c r="A7" s="122" t="s">
        <v>32</v>
      </c>
      <c r="B7" s="184">
        <f t="shared" si="0"/>
        <v>0</v>
      </c>
      <c r="C7" s="185">
        <f t="shared" si="1"/>
        <v>0</v>
      </c>
      <c r="D7" s="185">
        <f t="shared" si="2"/>
        <v>0</v>
      </c>
      <c r="E7" s="185">
        <f t="shared" si="3"/>
        <v>0</v>
      </c>
      <c r="F7" s="185">
        <f t="shared" si="4"/>
        <v>0</v>
      </c>
      <c r="G7" s="185">
        <f t="shared" si="5"/>
        <v>0</v>
      </c>
      <c r="H7" s="186">
        <f t="shared" si="6"/>
        <v>0</v>
      </c>
      <c r="I7" s="75">
        <f>Stroke!C23+Stroke!C24</f>
        <v>0</v>
      </c>
      <c r="J7" s="75">
        <f>Stroke!D23+Stroke!D24</f>
        <v>0</v>
      </c>
      <c r="K7" s="75">
        <f>Stroke!E23+Stroke!E24</f>
        <v>0</v>
      </c>
      <c r="L7" s="75">
        <f>Stroke!F23+Stroke!F24</f>
        <v>0</v>
      </c>
      <c r="M7" s="75">
        <f>Stroke!G23+Stroke!G24</f>
        <v>0</v>
      </c>
      <c r="N7" s="75">
        <f>Stroke!H23+Stroke!H24</f>
        <v>0</v>
      </c>
      <c r="O7" s="65">
        <f>'Alternate Shot'!C23+'Alternate Shot'!C24</f>
        <v>0</v>
      </c>
      <c r="P7" s="66">
        <f>'Alternate Shot'!D23+'Alternate Shot'!D24</f>
        <v>0</v>
      </c>
      <c r="Q7" s="66">
        <f>'Alternate Shot'!E23+'Alternate Shot'!E24</f>
        <v>0</v>
      </c>
      <c r="R7" s="66">
        <f>'Alternate Shot'!F23+'Alternate Shot'!F24</f>
        <v>0</v>
      </c>
      <c r="S7" s="66">
        <f>'Alternate Shot'!G23+'Alternate Shot'!G24</f>
        <v>0</v>
      </c>
      <c r="T7" s="76">
        <f>'Alternate Shot'!H23+'Alternate Shot'!H24</f>
        <v>0</v>
      </c>
      <c r="U7" s="65">
        <f>Scramble!C23+Scramble!C24</f>
        <v>0</v>
      </c>
      <c r="V7" s="66">
        <f>Scramble!D23+Scramble!D24</f>
        <v>0</v>
      </c>
      <c r="W7" s="66">
        <f>Scramble!E23+Scramble!E24</f>
        <v>0</v>
      </c>
      <c r="X7" s="66">
        <f>Scramble!F23+Scramble!F24</f>
        <v>0</v>
      </c>
      <c r="Y7" s="66">
        <f>Scramble!G23+Scramble!G24</f>
        <v>0</v>
      </c>
      <c r="Z7" s="76">
        <f>Scramble!H23+Scramble!H24</f>
        <v>0</v>
      </c>
      <c r="AA7" s="65">
        <f>Match!C33+Match!C34+Match!C35+Match!C36</f>
        <v>0</v>
      </c>
      <c r="AB7" s="66">
        <f>Match!D33+Match!D34+Match!D35+Match!D36</f>
        <v>0</v>
      </c>
      <c r="AC7" s="66">
        <f>Match!E33+Match!E34+Match!E35+Match!E36</f>
        <v>0</v>
      </c>
      <c r="AD7" s="66">
        <f>Match!F33+Match!F34+Match!F35+Match!F36</f>
        <v>0</v>
      </c>
      <c r="AE7" s="66">
        <f>Match!G33+Match!G34+Match!G35+Match!G36</f>
        <v>0</v>
      </c>
      <c r="AF7" s="76">
        <f>Match!H33+Match!H34+Match!H35+Match!H36</f>
        <v>0</v>
      </c>
    </row>
    <row r="8" spans="1:32" ht="15.75" x14ac:dyDescent="0.25">
      <c r="A8" s="122" t="s">
        <v>22</v>
      </c>
      <c r="B8" s="184">
        <f t="shared" si="0"/>
        <v>0</v>
      </c>
      <c r="C8" s="185">
        <f t="shared" si="1"/>
        <v>0</v>
      </c>
      <c r="D8" s="185">
        <f t="shared" si="2"/>
        <v>0</v>
      </c>
      <c r="E8" s="185">
        <f t="shared" si="3"/>
        <v>0</v>
      </c>
      <c r="F8" s="185">
        <f t="shared" si="4"/>
        <v>0</v>
      </c>
      <c r="G8" s="185">
        <f t="shared" si="5"/>
        <v>0</v>
      </c>
      <c r="H8" s="186">
        <f t="shared" si="6"/>
        <v>0</v>
      </c>
      <c r="I8" s="75">
        <f>Stroke!C15+Stroke!C16</f>
        <v>0</v>
      </c>
      <c r="J8" s="75">
        <f>Stroke!D15+Stroke!D16</f>
        <v>0</v>
      </c>
      <c r="K8" s="75">
        <f>Stroke!E15+Stroke!E16</f>
        <v>0</v>
      </c>
      <c r="L8" s="75">
        <f>Stroke!F15+Stroke!F16</f>
        <v>0</v>
      </c>
      <c r="M8" s="75">
        <f>Stroke!G15+Stroke!G16</f>
        <v>0</v>
      </c>
      <c r="N8" s="75">
        <f>Stroke!H15+Stroke!H16</f>
        <v>0</v>
      </c>
      <c r="O8" s="65">
        <f>'Alternate Shot'!C15+'Alternate Shot'!C16</f>
        <v>0</v>
      </c>
      <c r="P8" s="66">
        <f>'Alternate Shot'!D15+'Alternate Shot'!D16</f>
        <v>0</v>
      </c>
      <c r="Q8" s="66">
        <f>'Alternate Shot'!E15+'Alternate Shot'!E16</f>
        <v>0</v>
      </c>
      <c r="R8" s="66">
        <f>'Alternate Shot'!F15+'Alternate Shot'!F16</f>
        <v>0</v>
      </c>
      <c r="S8" s="66">
        <f>'Alternate Shot'!G15+'Alternate Shot'!G16</f>
        <v>0</v>
      </c>
      <c r="T8" s="76">
        <f>'Alternate Shot'!H15+'Alternate Shot'!H16</f>
        <v>0</v>
      </c>
      <c r="U8" s="65">
        <f>Scramble!C15+Scramble!C16</f>
        <v>0</v>
      </c>
      <c r="V8" s="66">
        <f>Scramble!D15+Scramble!D16</f>
        <v>0</v>
      </c>
      <c r="W8" s="66">
        <f>Scramble!E15+Scramble!E16</f>
        <v>0</v>
      </c>
      <c r="X8" s="66">
        <f>Scramble!F15+Scramble!F16</f>
        <v>0</v>
      </c>
      <c r="Y8" s="66">
        <f>Scramble!G15+Scramble!G16</f>
        <v>0</v>
      </c>
      <c r="Z8" s="76">
        <f>Scramble!H15+Scramble!H16</f>
        <v>0</v>
      </c>
      <c r="AA8" s="65">
        <f>Match!C21+Match!C22+Match!C23+Match!C24</f>
        <v>0</v>
      </c>
      <c r="AB8" s="66">
        <f>Match!D21+Match!D22+Match!D23+Match!D24</f>
        <v>0</v>
      </c>
      <c r="AC8" s="66">
        <f>Match!E21+Match!E22+Match!E23+Match!E24</f>
        <v>0</v>
      </c>
      <c r="AD8" s="66">
        <f>Match!F21+Match!F22+Match!F23+Match!F24</f>
        <v>0</v>
      </c>
      <c r="AE8" s="66">
        <f>Match!G21+Match!G22+Match!G23+Match!G24</f>
        <v>0</v>
      </c>
      <c r="AF8" s="76">
        <f>Match!H21+Match!H22+Match!H23+Match!H24</f>
        <v>0</v>
      </c>
    </row>
    <row r="9" spans="1:32" ht="15.75" x14ac:dyDescent="0.25">
      <c r="A9" s="122" t="s">
        <v>43</v>
      </c>
      <c r="B9" s="184">
        <f t="shared" si="0"/>
        <v>0</v>
      </c>
      <c r="C9" s="185">
        <f t="shared" si="1"/>
        <v>0</v>
      </c>
      <c r="D9" s="185">
        <f t="shared" si="2"/>
        <v>0</v>
      </c>
      <c r="E9" s="185">
        <f t="shared" si="3"/>
        <v>0</v>
      </c>
      <c r="F9" s="185">
        <f t="shared" si="4"/>
        <v>0</v>
      </c>
      <c r="G9" s="185">
        <f t="shared" si="5"/>
        <v>0</v>
      </c>
      <c r="H9" s="186">
        <f t="shared" si="6"/>
        <v>0</v>
      </c>
      <c r="I9" s="75">
        <f>Stroke!C27+Stroke!C28</f>
        <v>0</v>
      </c>
      <c r="J9" s="75">
        <f>Stroke!D27+Stroke!D28</f>
        <v>0</v>
      </c>
      <c r="K9" s="75">
        <f>Stroke!E27+Stroke!E28</f>
        <v>0</v>
      </c>
      <c r="L9" s="75">
        <f>Stroke!F27+Stroke!F28</f>
        <v>0</v>
      </c>
      <c r="M9" s="75">
        <f>Stroke!G27+Stroke!G28</f>
        <v>0</v>
      </c>
      <c r="N9" s="75">
        <f>Stroke!H27+Stroke!H28</f>
        <v>0</v>
      </c>
      <c r="O9" s="65">
        <f>'Alternate Shot'!C27+'Alternate Shot'!C28</f>
        <v>0</v>
      </c>
      <c r="P9" s="66">
        <f>'Alternate Shot'!D27+'Alternate Shot'!D28</f>
        <v>0</v>
      </c>
      <c r="Q9" s="66">
        <f>'Alternate Shot'!E27+'Alternate Shot'!E28</f>
        <v>0</v>
      </c>
      <c r="R9" s="66">
        <f>'Alternate Shot'!F27+'Alternate Shot'!F28</f>
        <v>0</v>
      </c>
      <c r="S9" s="66">
        <f>'Alternate Shot'!G27+'Alternate Shot'!G28</f>
        <v>0</v>
      </c>
      <c r="T9" s="76">
        <f>'Alternate Shot'!H27+'Alternate Shot'!H28</f>
        <v>0</v>
      </c>
      <c r="U9" s="65">
        <f>Scramble!C27+Scramble!C28</f>
        <v>0</v>
      </c>
      <c r="V9" s="66">
        <f>Scramble!D27+Scramble!D28</f>
        <v>0</v>
      </c>
      <c r="W9" s="66">
        <f>Scramble!E27+Scramble!E28</f>
        <v>0</v>
      </c>
      <c r="X9" s="66">
        <f>Scramble!F27+Scramble!F28</f>
        <v>0</v>
      </c>
      <c r="Y9" s="66">
        <f>Scramble!G27+Scramble!G28</f>
        <v>0</v>
      </c>
      <c r="Z9" s="76">
        <f>Scramble!H27+Scramble!H28</f>
        <v>0</v>
      </c>
      <c r="AA9" s="65">
        <f>Match!C39+Match!C40+Match!C41+Match!C42</f>
        <v>0</v>
      </c>
      <c r="AB9" s="66">
        <f>Match!D39+Match!D40+Match!D41+Match!D42</f>
        <v>0</v>
      </c>
      <c r="AC9" s="66">
        <f>Match!E39+Match!E40+Match!E41+Match!E42</f>
        <v>0</v>
      </c>
      <c r="AD9" s="66">
        <f>Match!F39+Match!F40+Match!F41+Match!F42</f>
        <v>0</v>
      </c>
      <c r="AE9" s="66">
        <f>Match!G39+Match!G40+Match!G41+Match!G42</f>
        <v>0</v>
      </c>
      <c r="AF9" s="76">
        <f>Match!H39+Match!H40+Match!H41+Match!H42</f>
        <v>0</v>
      </c>
    </row>
    <row r="10" spans="1:32" ht="16.5" thickBot="1" x14ac:dyDescent="0.3">
      <c r="A10" s="123" t="s">
        <v>44</v>
      </c>
      <c r="B10" s="187">
        <f t="shared" si="0"/>
        <v>0</v>
      </c>
      <c r="C10" s="188">
        <f t="shared" si="1"/>
        <v>0</v>
      </c>
      <c r="D10" s="188">
        <f t="shared" si="2"/>
        <v>0</v>
      </c>
      <c r="E10" s="188">
        <f t="shared" si="3"/>
        <v>0</v>
      </c>
      <c r="F10" s="188">
        <f t="shared" si="4"/>
        <v>0</v>
      </c>
      <c r="G10" s="188">
        <f t="shared" si="5"/>
        <v>0</v>
      </c>
      <c r="H10" s="189">
        <f t="shared" si="6"/>
        <v>0</v>
      </c>
      <c r="I10" s="113">
        <f>Stroke!C31+Stroke!C32</f>
        <v>0</v>
      </c>
      <c r="J10" s="113">
        <f>Stroke!D31+Stroke!D32</f>
        <v>0</v>
      </c>
      <c r="K10" s="113">
        <f>Stroke!E31+Stroke!E32</f>
        <v>0</v>
      </c>
      <c r="L10" s="113">
        <f>Stroke!F31+Stroke!F32</f>
        <v>0</v>
      </c>
      <c r="M10" s="113">
        <f>Stroke!G31+Stroke!G32</f>
        <v>0</v>
      </c>
      <c r="N10" s="113">
        <f>Stroke!H31+Stroke!H32</f>
        <v>0</v>
      </c>
      <c r="O10" s="117">
        <f>'Alternate Shot'!C31+'Alternate Shot'!C32</f>
        <v>0</v>
      </c>
      <c r="P10" s="86">
        <f>'Alternate Shot'!D31+'Alternate Shot'!D32</f>
        <v>0</v>
      </c>
      <c r="Q10" s="86">
        <f>'Alternate Shot'!E31+'Alternate Shot'!E32</f>
        <v>0</v>
      </c>
      <c r="R10" s="86">
        <f>'Alternate Shot'!F31+'Alternate Shot'!F32</f>
        <v>0</v>
      </c>
      <c r="S10" s="86">
        <f>'Alternate Shot'!G31+'Alternate Shot'!G32</f>
        <v>0</v>
      </c>
      <c r="T10" s="87">
        <f>'Alternate Shot'!H31+'Alternate Shot'!H32</f>
        <v>0</v>
      </c>
      <c r="U10" s="117">
        <f>Scramble!C31+Scramble!C32</f>
        <v>0</v>
      </c>
      <c r="V10" s="86">
        <f>Scramble!D31+Scramble!D32</f>
        <v>0</v>
      </c>
      <c r="W10" s="86">
        <f>Scramble!E31+Scramble!E32</f>
        <v>0</v>
      </c>
      <c r="X10" s="86">
        <f>Scramble!F31+Scramble!F32</f>
        <v>0</v>
      </c>
      <c r="Y10" s="86">
        <f>Scramble!G31+Scramble!G32</f>
        <v>0</v>
      </c>
      <c r="Z10" s="87">
        <f>Scramble!H31+Scramble!H32</f>
        <v>0</v>
      </c>
      <c r="AA10" s="117">
        <f>Match!C45+Match!C46+Match!C47+Match!C48</f>
        <v>0</v>
      </c>
      <c r="AB10" s="86">
        <f>Match!D45+Match!D46+Match!D47+Match!D48</f>
        <v>0</v>
      </c>
      <c r="AC10" s="86">
        <f>Match!E45+Match!E46+Match!E47+Match!E48</f>
        <v>0</v>
      </c>
      <c r="AD10" s="86">
        <f>Match!F45+Match!F46+Match!F47+Match!F48</f>
        <v>0</v>
      </c>
      <c r="AE10" s="86">
        <f>Match!G45+Match!G46+Match!G47+Match!G48</f>
        <v>0</v>
      </c>
      <c r="AF10" s="87">
        <f>Match!H45+Match!H46+Match!H47+Match!H48</f>
        <v>0</v>
      </c>
    </row>
    <row r="11" spans="1:32" ht="16.5" thickBot="1" x14ac:dyDescent="0.3">
      <c r="A11" s="110"/>
      <c r="B11" s="110"/>
      <c r="C11" s="110"/>
      <c r="D11" s="110"/>
      <c r="E11" s="110"/>
      <c r="F11" s="110"/>
      <c r="G11" s="110"/>
      <c r="H11" s="110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</row>
    <row r="12" spans="1:32" ht="16.5" customHeight="1" thickBot="1" x14ac:dyDescent="0.3">
      <c r="A12" s="111" t="s">
        <v>296</v>
      </c>
      <c r="B12" s="140" t="s">
        <v>298</v>
      </c>
      <c r="C12" s="141"/>
      <c r="D12" s="141"/>
      <c r="E12" s="141"/>
      <c r="F12" s="141"/>
      <c r="G12" s="141"/>
      <c r="H12" s="142"/>
      <c r="I12" s="139" t="s">
        <v>243</v>
      </c>
      <c r="J12" s="139"/>
      <c r="K12" s="139"/>
      <c r="L12" s="139"/>
      <c r="M12" s="139"/>
      <c r="N12" s="139"/>
      <c r="O12" s="139" t="s">
        <v>295</v>
      </c>
      <c r="P12" s="139"/>
      <c r="Q12" s="139"/>
      <c r="R12" s="139"/>
      <c r="S12" s="139"/>
      <c r="T12" s="139"/>
      <c r="U12" s="139" t="s">
        <v>242</v>
      </c>
      <c r="V12" s="139"/>
      <c r="W12" s="139"/>
      <c r="X12" s="139"/>
      <c r="Y12" s="139"/>
      <c r="Z12" s="139"/>
      <c r="AA12" s="139" t="s">
        <v>297</v>
      </c>
      <c r="AB12" s="139"/>
      <c r="AC12" s="139"/>
      <c r="AD12" s="139"/>
      <c r="AE12" s="139"/>
      <c r="AF12" s="139"/>
    </row>
    <row r="13" spans="1:32" ht="30.75" thickBot="1" x14ac:dyDescent="0.45">
      <c r="A13" s="64" t="s">
        <v>75</v>
      </c>
      <c r="B13" s="118" t="s">
        <v>299</v>
      </c>
      <c r="C13" s="119" t="s">
        <v>300</v>
      </c>
      <c r="D13" s="118" t="s">
        <v>301</v>
      </c>
      <c r="E13" s="118" t="s">
        <v>302</v>
      </c>
      <c r="F13" s="118" t="s">
        <v>303</v>
      </c>
      <c r="G13" s="118" t="s">
        <v>304</v>
      </c>
      <c r="H13" s="118" t="s">
        <v>305</v>
      </c>
      <c r="I13" s="111" t="s">
        <v>235</v>
      </c>
      <c r="J13" s="111" t="s">
        <v>301</v>
      </c>
      <c r="K13" s="111" t="s">
        <v>180</v>
      </c>
      <c r="L13" s="111" t="s">
        <v>181</v>
      </c>
      <c r="M13" s="111" t="s">
        <v>33</v>
      </c>
      <c r="N13" s="111" t="s">
        <v>293</v>
      </c>
      <c r="O13" s="111" t="s">
        <v>235</v>
      </c>
      <c r="P13" s="111" t="s">
        <v>292</v>
      </c>
      <c r="Q13" s="111" t="s">
        <v>180</v>
      </c>
      <c r="R13" s="111" t="s">
        <v>181</v>
      </c>
      <c r="S13" s="111" t="s">
        <v>33</v>
      </c>
      <c r="T13" s="111" t="s">
        <v>293</v>
      </c>
      <c r="U13" s="111" t="s">
        <v>235</v>
      </c>
      <c r="V13" s="111" t="s">
        <v>292</v>
      </c>
      <c r="W13" s="111" t="s">
        <v>180</v>
      </c>
      <c r="X13" s="111" t="s">
        <v>181</v>
      </c>
      <c r="Y13" s="111" t="s">
        <v>33</v>
      </c>
      <c r="Z13" s="111" t="s">
        <v>293</v>
      </c>
      <c r="AA13" s="111" t="s">
        <v>235</v>
      </c>
      <c r="AB13" s="111" t="s">
        <v>292</v>
      </c>
      <c r="AC13" s="111" t="s">
        <v>180</v>
      </c>
      <c r="AD13" s="111" t="s">
        <v>181</v>
      </c>
      <c r="AE13" s="111" t="s">
        <v>33</v>
      </c>
      <c r="AF13" s="111" t="s">
        <v>293</v>
      </c>
    </row>
    <row r="14" spans="1:32" ht="15.75" x14ac:dyDescent="0.25">
      <c r="A14" s="114" t="s">
        <v>52</v>
      </c>
      <c r="B14" s="5">
        <f>I14+O14+U14+AA14</f>
        <v>0</v>
      </c>
      <c r="C14" s="5">
        <f>P14+V14+AB14</f>
        <v>0</v>
      </c>
      <c r="D14" s="5">
        <f>J14/2</f>
        <v>0</v>
      </c>
      <c r="E14" s="5">
        <f>K14+Q14+W14+AC14</f>
        <v>0</v>
      </c>
      <c r="F14" s="5">
        <f>L14+R14+X14+AD14</f>
        <v>0</v>
      </c>
      <c r="G14" s="5">
        <f>M14+S14+Y14+AE14</f>
        <v>0</v>
      </c>
      <c r="H14" s="20">
        <f>N14+T14+Z14+AF14</f>
        <v>0</v>
      </c>
      <c r="I14" s="175">
        <f>Stroke!C35+Stroke!C36</f>
        <v>0</v>
      </c>
      <c r="J14" s="175">
        <f>Stroke!D35+Stroke!D36</f>
        <v>0</v>
      </c>
      <c r="K14" s="175">
        <f>Stroke!E35+Stroke!E36</f>
        <v>0</v>
      </c>
      <c r="L14" s="175">
        <f>Stroke!F35+Stroke!F36</f>
        <v>0</v>
      </c>
      <c r="M14" s="175">
        <f>Stroke!G35+Stroke!G36</f>
        <v>0</v>
      </c>
      <c r="N14" s="175">
        <f>Stroke!H35+Stroke!H36</f>
        <v>0</v>
      </c>
      <c r="O14" s="88">
        <f>'Alternate Shot'!C35+'Alternate Shot'!C36</f>
        <v>0</v>
      </c>
      <c r="P14" s="71">
        <f>'Alternate Shot'!D35+'Alternate Shot'!D36</f>
        <v>0</v>
      </c>
      <c r="Q14" s="71">
        <f>'Alternate Shot'!E35+'Alternate Shot'!E36</f>
        <v>0</v>
      </c>
      <c r="R14" s="71">
        <f>'Alternate Shot'!F35+'Alternate Shot'!F36</f>
        <v>0</v>
      </c>
      <c r="S14" s="71">
        <f>'Alternate Shot'!G35+'Alternate Shot'!G36</f>
        <v>0</v>
      </c>
      <c r="T14" s="72">
        <f>'Alternate Shot'!H35+'Alternate Shot'!H36</f>
        <v>0</v>
      </c>
      <c r="U14" s="88">
        <f>Scramble!C35+Scramble!C36</f>
        <v>0</v>
      </c>
      <c r="V14" s="71">
        <f>Scramble!D35+Scramble!D36</f>
        <v>0</v>
      </c>
      <c r="W14" s="71">
        <f>Scramble!E35+Scramble!E36</f>
        <v>0</v>
      </c>
      <c r="X14" s="71">
        <f>Scramble!F35+Scramble!F36</f>
        <v>0</v>
      </c>
      <c r="Y14" s="71">
        <f>Scramble!G35+Scramble!G36</f>
        <v>0</v>
      </c>
      <c r="Z14" s="72">
        <f>Scramble!H35+Scramble!H36</f>
        <v>0</v>
      </c>
      <c r="AA14" s="88">
        <f>Match!C51+Match!C52+Match!C53+Match!C54</f>
        <v>0</v>
      </c>
      <c r="AB14" s="71">
        <f>Match!D51+Match!D52+Match!D53+Match!D54</f>
        <v>0</v>
      </c>
      <c r="AC14" s="71">
        <f>Match!E51+Match!E52+Match!E53+Match!E54</f>
        <v>0</v>
      </c>
      <c r="AD14" s="71">
        <f>Match!F51+Match!F52+Match!F53+Match!F54</f>
        <v>0</v>
      </c>
      <c r="AE14" s="71">
        <f>Match!G51+Match!G52+Match!G53+Match!G54</f>
        <v>0</v>
      </c>
      <c r="AF14" s="72">
        <f>Match!H51+Match!H52+Match!H53+Match!H54</f>
        <v>0</v>
      </c>
    </row>
    <row r="15" spans="1:32" ht="15.75" x14ac:dyDescent="0.25">
      <c r="A15" s="115" t="s">
        <v>53</v>
      </c>
      <c r="B15" s="7">
        <f t="shared" ref="B15:B21" si="7">I15+O15+U15+AA15</f>
        <v>0</v>
      </c>
      <c r="C15" s="7">
        <f t="shared" ref="C15:C21" si="8">P15+V15+AB15</f>
        <v>0</v>
      </c>
      <c r="D15" s="7">
        <f t="shared" ref="D15:D21" si="9">J15/2</f>
        <v>0</v>
      </c>
      <c r="E15" s="7">
        <f t="shared" ref="E15:E21" si="10">K15+Q15+W15+AC15</f>
        <v>0</v>
      </c>
      <c r="F15" s="7">
        <f t="shared" ref="F15:F21" si="11">L15+R15+X15+AD15</f>
        <v>0</v>
      </c>
      <c r="G15" s="7">
        <f t="shared" ref="G15:G21" si="12">M15+S15+Y15+AE15</f>
        <v>0</v>
      </c>
      <c r="H15" s="10">
        <f t="shared" ref="H15:H21" si="13">N15+T15+Z15+AF15</f>
        <v>0</v>
      </c>
      <c r="I15" s="176">
        <f>Stroke!C39+Stroke!C40</f>
        <v>0</v>
      </c>
      <c r="J15" s="176">
        <f>Stroke!D39+Stroke!D40</f>
        <v>0</v>
      </c>
      <c r="K15" s="176">
        <f>Stroke!E39+Stroke!E40</f>
        <v>0</v>
      </c>
      <c r="L15" s="176">
        <f>Stroke!F39+Stroke!F40</f>
        <v>0</v>
      </c>
      <c r="M15" s="176">
        <f>Stroke!G39+Stroke!G40</f>
        <v>0</v>
      </c>
      <c r="N15" s="176">
        <f>Stroke!H39+Stroke!H40</f>
        <v>0</v>
      </c>
      <c r="O15" s="65">
        <f>'Alternate Shot'!C39+'Alternate Shot'!C40</f>
        <v>0</v>
      </c>
      <c r="P15" s="66">
        <f>'Alternate Shot'!D39+'Alternate Shot'!D40</f>
        <v>0</v>
      </c>
      <c r="Q15" s="66">
        <f>'Alternate Shot'!E39+'Alternate Shot'!E40</f>
        <v>0</v>
      </c>
      <c r="R15" s="66">
        <f>'Alternate Shot'!F39+'Alternate Shot'!F40</f>
        <v>0</v>
      </c>
      <c r="S15" s="66">
        <f>'Alternate Shot'!G39+'Alternate Shot'!G40</f>
        <v>0</v>
      </c>
      <c r="T15" s="76">
        <f>'Alternate Shot'!H39+'Alternate Shot'!H40</f>
        <v>0</v>
      </c>
      <c r="U15" s="65">
        <f>Scramble!C39+Scramble!C40</f>
        <v>0</v>
      </c>
      <c r="V15" s="66">
        <f>Scramble!D39+Scramble!D40</f>
        <v>0</v>
      </c>
      <c r="W15" s="66">
        <f>Scramble!E39+Scramble!E40</f>
        <v>0</v>
      </c>
      <c r="X15" s="66">
        <f>Scramble!F39+Scramble!F40</f>
        <v>0</v>
      </c>
      <c r="Y15" s="66">
        <f>Scramble!G39+Scramble!G40</f>
        <v>0</v>
      </c>
      <c r="Z15" s="76">
        <f>Scramble!H39+Scramble!H40</f>
        <v>0</v>
      </c>
      <c r="AA15" s="65">
        <f>Match!C57+Match!C58+Match!C59+Match!C60</f>
        <v>0</v>
      </c>
      <c r="AB15" s="66">
        <f>Match!D57+Match!D58+Match!D59+Match!D60</f>
        <v>0</v>
      </c>
      <c r="AC15" s="66">
        <f>Match!E57+Match!E58+Match!E59+Match!E60</f>
        <v>0</v>
      </c>
      <c r="AD15" s="66">
        <f>Match!F57+Match!F58+Match!F59+Match!F60</f>
        <v>0</v>
      </c>
      <c r="AE15" s="66">
        <f>Match!G57+Match!G58+Match!G59+Match!G60</f>
        <v>0</v>
      </c>
      <c r="AF15" s="76">
        <f>Match!H57+Match!H58+Match!H59+Match!H60</f>
        <v>0</v>
      </c>
    </row>
    <row r="16" spans="1:32" ht="15.75" x14ac:dyDescent="0.25">
      <c r="A16" s="115" t="s">
        <v>73</v>
      </c>
      <c r="B16" s="7">
        <f t="shared" si="7"/>
        <v>0</v>
      </c>
      <c r="C16" s="7">
        <f t="shared" si="8"/>
        <v>0</v>
      </c>
      <c r="D16" s="7">
        <f t="shared" si="9"/>
        <v>0</v>
      </c>
      <c r="E16" s="7">
        <f t="shared" si="10"/>
        <v>0</v>
      </c>
      <c r="F16" s="7">
        <f t="shared" si="11"/>
        <v>0</v>
      </c>
      <c r="G16" s="7">
        <f t="shared" si="12"/>
        <v>0</v>
      </c>
      <c r="H16" s="10">
        <f t="shared" si="13"/>
        <v>0</v>
      </c>
      <c r="I16" s="176">
        <f>Stroke!C51+Stroke!C52</f>
        <v>0</v>
      </c>
      <c r="J16" s="176">
        <f>Stroke!D51+Stroke!D52</f>
        <v>0</v>
      </c>
      <c r="K16" s="176">
        <f>Stroke!E51+Stroke!E52</f>
        <v>0</v>
      </c>
      <c r="L16" s="176">
        <f>Stroke!F51+Stroke!F52</f>
        <v>0</v>
      </c>
      <c r="M16" s="176">
        <f>Stroke!G51+Stroke!G52</f>
        <v>0</v>
      </c>
      <c r="N16" s="176">
        <f>Stroke!H51+Stroke!H52</f>
        <v>0</v>
      </c>
      <c r="O16" s="65">
        <f>'Alternate Shot'!C51+'Alternate Shot'!C52</f>
        <v>0</v>
      </c>
      <c r="P16" s="66">
        <f>'Alternate Shot'!D51+'Alternate Shot'!D52</f>
        <v>0</v>
      </c>
      <c r="Q16" s="66">
        <f>'Alternate Shot'!E51+'Alternate Shot'!E52</f>
        <v>0</v>
      </c>
      <c r="R16" s="66">
        <f>'Alternate Shot'!F51+'Alternate Shot'!F52</f>
        <v>0</v>
      </c>
      <c r="S16" s="66">
        <f>'Alternate Shot'!G51+'Alternate Shot'!G52</f>
        <v>0</v>
      </c>
      <c r="T16" s="76">
        <f>'Alternate Shot'!H51+'Alternate Shot'!H52</f>
        <v>0</v>
      </c>
      <c r="U16" s="65">
        <f>Scramble!C51+Scramble!C52</f>
        <v>0</v>
      </c>
      <c r="V16" s="66">
        <f>Scramble!D51+Scramble!D52</f>
        <v>0</v>
      </c>
      <c r="W16" s="66">
        <f>Scramble!E51+Scramble!E52</f>
        <v>0</v>
      </c>
      <c r="X16" s="66">
        <f>Scramble!F51+Scramble!F52</f>
        <v>0</v>
      </c>
      <c r="Y16" s="66">
        <f>Scramble!G51+Scramble!G52</f>
        <v>0</v>
      </c>
      <c r="Z16" s="76">
        <f>Scramble!H51+Scramble!H52</f>
        <v>0</v>
      </c>
      <c r="AA16" s="65">
        <f>Match!C75+Match!C76+Match!C77+Match!C78</f>
        <v>0</v>
      </c>
      <c r="AB16" s="66">
        <f>Match!D75+Match!D76+Match!D77+Match!D78</f>
        <v>0</v>
      </c>
      <c r="AC16" s="66">
        <f>Match!E75+Match!E76+Match!E77+Match!E78</f>
        <v>0</v>
      </c>
      <c r="AD16" s="66">
        <f>Match!F75+Match!F76+Match!F77+Match!F78</f>
        <v>0</v>
      </c>
      <c r="AE16" s="66">
        <f>Match!G75+Match!G76+Match!G77+Match!G78</f>
        <v>0</v>
      </c>
      <c r="AF16" s="76">
        <f>Match!H75+Match!H76+Match!H77+Match!H78</f>
        <v>0</v>
      </c>
    </row>
    <row r="17" spans="1:32" ht="15.75" x14ac:dyDescent="0.25">
      <c r="A17" s="115" t="s">
        <v>74</v>
      </c>
      <c r="B17" s="7">
        <f t="shared" si="7"/>
        <v>0</v>
      </c>
      <c r="C17" s="7">
        <f t="shared" si="8"/>
        <v>0</v>
      </c>
      <c r="D17" s="7">
        <f t="shared" si="9"/>
        <v>0</v>
      </c>
      <c r="E17" s="7">
        <f t="shared" si="10"/>
        <v>0</v>
      </c>
      <c r="F17" s="7">
        <f t="shared" si="11"/>
        <v>0</v>
      </c>
      <c r="G17" s="7">
        <f t="shared" si="12"/>
        <v>0</v>
      </c>
      <c r="H17" s="10">
        <f t="shared" si="13"/>
        <v>0</v>
      </c>
      <c r="I17" s="176">
        <f>Stroke!C55+Stroke!C56</f>
        <v>0</v>
      </c>
      <c r="J17" s="176">
        <f>Stroke!D55+Stroke!D56</f>
        <v>0</v>
      </c>
      <c r="K17" s="176">
        <f>Stroke!E55+Stroke!E56</f>
        <v>0</v>
      </c>
      <c r="L17" s="176">
        <f>Stroke!F55+Stroke!F56</f>
        <v>0</v>
      </c>
      <c r="M17" s="176">
        <f>Stroke!G55+Stroke!G56</f>
        <v>0</v>
      </c>
      <c r="N17" s="176">
        <f>Stroke!H55+Stroke!H56</f>
        <v>0</v>
      </c>
      <c r="O17" s="65">
        <f>'Alternate Shot'!C55+'Alternate Shot'!C56</f>
        <v>0</v>
      </c>
      <c r="P17" s="66">
        <f>'Alternate Shot'!D55+'Alternate Shot'!D56</f>
        <v>0</v>
      </c>
      <c r="Q17" s="66">
        <f>'Alternate Shot'!E55+'Alternate Shot'!E56</f>
        <v>0</v>
      </c>
      <c r="R17" s="66">
        <f>'Alternate Shot'!F55+'Alternate Shot'!F56</f>
        <v>0</v>
      </c>
      <c r="S17" s="66">
        <f>'Alternate Shot'!G55+'Alternate Shot'!G56</f>
        <v>0</v>
      </c>
      <c r="T17" s="76">
        <f>'Alternate Shot'!H55+'Alternate Shot'!H56</f>
        <v>0</v>
      </c>
      <c r="U17" s="65">
        <f>Scramble!C55+Scramble!C56</f>
        <v>0</v>
      </c>
      <c r="V17" s="66">
        <f>Scramble!D55+Scramble!D56</f>
        <v>0</v>
      </c>
      <c r="W17" s="66">
        <f>Scramble!E55+Scramble!E56</f>
        <v>0</v>
      </c>
      <c r="X17" s="66">
        <f>Scramble!F55+Scramble!F56</f>
        <v>0</v>
      </c>
      <c r="Y17" s="66">
        <f>Scramble!G55+Scramble!G56</f>
        <v>0</v>
      </c>
      <c r="Z17" s="76">
        <f>Scramble!H55+Scramble!H56</f>
        <v>0</v>
      </c>
      <c r="AA17" s="65">
        <f>Match!C81+Match!C82+Match!C83+Match!C84</f>
        <v>0</v>
      </c>
      <c r="AB17" s="66">
        <f>Match!D81+Match!D82+Match!D83+Match!D84</f>
        <v>0</v>
      </c>
      <c r="AC17" s="66">
        <f>Match!E81+Match!E82+Match!E83+Match!E84</f>
        <v>0</v>
      </c>
      <c r="AD17" s="66">
        <f>Match!F81+Match!F82+Match!F83+Match!F84</f>
        <v>0</v>
      </c>
      <c r="AE17" s="66">
        <f>Match!G81+Match!G82+Match!G83+Match!G84</f>
        <v>0</v>
      </c>
      <c r="AF17" s="76">
        <f>Match!H81+Match!H82+Match!H83+Match!H84</f>
        <v>0</v>
      </c>
    </row>
    <row r="18" spans="1:32" ht="15.75" x14ac:dyDescent="0.25">
      <c r="A18" s="115" t="s">
        <v>55</v>
      </c>
      <c r="B18" s="7">
        <f t="shared" si="7"/>
        <v>0</v>
      </c>
      <c r="C18" s="7">
        <f t="shared" si="8"/>
        <v>0</v>
      </c>
      <c r="D18" s="7">
        <f t="shared" si="9"/>
        <v>0</v>
      </c>
      <c r="E18" s="7">
        <f t="shared" si="10"/>
        <v>0</v>
      </c>
      <c r="F18" s="7">
        <f t="shared" si="11"/>
        <v>0</v>
      </c>
      <c r="G18" s="7">
        <f t="shared" si="12"/>
        <v>0</v>
      </c>
      <c r="H18" s="10">
        <f t="shared" si="13"/>
        <v>0</v>
      </c>
      <c r="I18" s="176">
        <f>Stroke!C43+Stroke!C44</f>
        <v>0</v>
      </c>
      <c r="J18" s="176">
        <f>Stroke!D43+Stroke!D44</f>
        <v>0</v>
      </c>
      <c r="K18" s="176">
        <f>Stroke!E43+Stroke!E44</f>
        <v>0</v>
      </c>
      <c r="L18" s="176">
        <f>Stroke!F43+Stroke!F44</f>
        <v>0</v>
      </c>
      <c r="M18" s="176">
        <f>Stroke!G43+Stroke!G44</f>
        <v>0</v>
      </c>
      <c r="N18" s="176">
        <f>Stroke!H43+Stroke!H44</f>
        <v>0</v>
      </c>
      <c r="O18" s="65">
        <f>'Alternate Shot'!C43+'Alternate Shot'!C44</f>
        <v>0</v>
      </c>
      <c r="P18" s="66">
        <f>'Alternate Shot'!D43+'Alternate Shot'!D44</f>
        <v>0</v>
      </c>
      <c r="Q18" s="66">
        <f>'Alternate Shot'!E43+'Alternate Shot'!E44</f>
        <v>0</v>
      </c>
      <c r="R18" s="66">
        <f>'Alternate Shot'!F43+'Alternate Shot'!F44</f>
        <v>0</v>
      </c>
      <c r="S18" s="66">
        <f>'Alternate Shot'!G43+'Alternate Shot'!G44</f>
        <v>0</v>
      </c>
      <c r="T18" s="76">
        <f>'Alternate Shot'!H43+'Alternate Shot'!H44</f>
        <v>0</v>
      </c>
      <c r="U18" s="65">
        <f>Scramble!C43+Scramble!C44</f>
        <v>0</v>
      </c>
      <c r="V18" s="66">
        <f>Scramble!D43+Scramble!D44</f>
        <v>0</v>
      </c>
      <c r="W18" s="66">
        <f>Scramble!E43+Scramble!E44</f>
        <v>0</v>
      </c>
      <c r="X18" s="66">
        <f>Scramble!F43+Scramble!F44</f>
        <v>0</v>
      </c>
      <c r="Y18" s="66">
        <f>Scramble!G43+Scramble!G44</f>
        <v>0</v>
      </c>
      <c r="Z18" s="76">
        <f>Scramble!H43+Scramble!H44</f>
        <v>0</v>
      </c>
      <c r="AA18" s="65">
        <f>Match!C63+Match!C64+Match!C65+Match!C66</f>
        <v>0</v>
      </c>
      <c r="AB18" s="66">
        <f>Match!D63+Match!D64+Match!D65+Match!D66</f>
        <v>0</v>
      </c>
      <c r="AC18" s="66">
        <f>Match!E63+Match!E64+Match!E65+Match!E66</f>
        <v>0</v>
      </c>
      <c r="AD18" s="66">
        <f>Match!F63+Match!F64+Match!F65+Match!F66</f>
        <v>0</v>
      </c>
      <c r="AE18" s="66">
        <f>Match!G63+Match!G64+Match!G65+Match!G66</f>
        <v>0</v>
      </c>
      <c r="AF18" s="76">
        <f>Match!H63+Match!H64+Match!H65+Match!H66</f>
        <v>0</v>
      </c>
    </row>
    <row r="19" spans="1:32" ht="15.75" x14ac:dyDescent="0.25">
      <c r="A19" s="115" t="s">
        <v>59</v>
      </c>
      <c r="B19" s="7">
        <f t="shared" si="7"/>
        <v>0</v>
      </c>
      <c r="C19" s="7">
        <f t="shared" si="8"/>
        <v>0</v>
      </c>
      <c r="D19" s="7">
        <f t="shared" si="9"/>
        <v>0</v>
      </c>
      <c r="E19" s="7">
        <f t="shared" si="10"/>
        <v>0</v>
      </c>
      <c r="F19" s="7">
        <f t="shared" si="11"/>
        <v>0</v>
      </c>
      <c r="G19" s="7">
        <f t="shared" si="12"/>
        <v>0</v>
      </c>
      <c r="H19" s="10">
        <f t="shared" si="13"/>
        <v>0</v>
      </c>
      <c r="I19" s="176">
        <f>Stroke!C47+Stroke!C48</f>
        <v>0</v>
      </c>
      <c r="J19" s="176">
        <f>Stroke!D47+Stroke!D48</f>
        <v>0</v>
      </c>
      <c r="K19" s="176">
        <f>Stroke!E47+Stroke!E48</f>
        <v>0</v>
      </c>
      <c r="L19" s="176">
        <f>Stroke!F47+Stroke!F48</f>
        <v>0</v>
      </c>
      <c r="M19" s="176">
        <f>Stroke!G47+Stroke!G48</f>
        <v>0</v>
      </c>
      <c r="N19" s="176">
        <f>Stroke!H47+Stroke!H48</f>
        <v>0</v>
      </c>
      <c r="O19" s="65">
        <f>'Alternate Shot'!C47+'Alternate Shot'!C48</f>
        <v>0</v>
      </c>
      <c r="P19" s="66">
        <f>'Alternate Shot'!D47+'Alternate Shot'!D48</f>
        <v>0</v>
      </c>
      <c r="Q19" s="66">
        <f>'Alternate Shot'!E47+'Alternate Shot'!E48</f>
        <v>0</v>
      </c>
      <c r="R19" s="66">
        <f>'Alternate Shot'!F47+'Alternate Shot'!F48</f>
        <v>0</v>
      </c>
      <c r="S19" s="66">
        <f>'Alternate Shot'!G47+'Alternate Shot'!G48</f>
        <v>0</v>
      </c>
      <c r="T19" s="76">
        <f>'Alternate Shot'!H47+'Alternate Shot'!H48</f>
        <v>0</v>
      </c>
      <c r="U19" s="65">
        <f>Scramble!C47+Scramble!C48</f>
        <v>0</v>
      </c>
      <c r="V19" s="66">
        <f>Scramble!D47+Scramble!D48</f>
        <v>0</v>
      </c>
      <c r="W19" s="66">
        <f>Scramble!E47+Scramble!E48</f>
        <v>0</v>
      </c>
      <c r="X19" s="66">
        <f>Scramble!F47+Scramble!F48</f>
        <v>0</v>
      </c>
      <c r="Y19" s="66">
        <f>Scramble!G47+Scramble!G48</f>
        <v>0</v>
      </c>
      <c r="Z19" s="76">
        <f>Scramble!H47+Scramble!H48</f>
        <v>0</v>
      </c>
      <c r="AA19" s="65">
        <f>Match!C69+Match!C70+Match!C71+Match!C72</f>
        <v>0</v>
      </c>
      <c r="AB19" s="66">
        <f>Match!D69+Match!D70+Match!D71+Match!D72</f>
        <v>0</v>
      </c>
      <c r="AC19" s="66">
        <f>Match!E69+Match!E70+Match!E71+Match!E72</f>
        <v>0</v>
      </c>
      <c r="AD19" s="66">
        <f>Match!F69+Match!F70+Match!F71+Match!F72</f>
        <v>0</v>
      </c>
      <c r="AE19" s="66">
        <f>Match!G69+Match!G70+Match!G71+Match!G72</f>
        <v>0</v>
      </c>
      <c r="AF19" s="76">
        <f>Match!H69+Match!H70+Match!H71+Match!H72</f>
        <v>0</v>
      </c>
    </row>
    <row r="20" spans="1:32" ht="15.75" x14ac:dyDescent="0.25">
      <c r="A20" s="115" t="s">
        <v>80</v>
      </c>
      <c r="B20" s="7">
        <f t="shared" si="7"/>
        <v>0</v>
      </c>
      <c r="C20" s="7">
        <f t="shared" si="8"/>
        <v>0</v>
      </c>
      <c r="D20" s="7">
        <f t="shared" si="9"/>
        <v>0</v>
      </c>
      <c r="E20" s="7">
        <f t="shared" si="10"/>
        <v>0</v>
      </c>
      <c r="F20" s="7">
        <f t="shared" si="11"/>
        <v>0</v>
      </c>
      <c r="G20" s="7">
        <f t="shared" si="12"/>
        <v>0</v>
      </c>
      <c r="H20" s="10">
        <f t="shared" si="13"/>
        <v>0</v>
      </c>
      <c r="I20" s="176">
        <f>Stroke!C59+Stroke!C60</f>
        <v>0</v>
      </c>
      <c r="J20" s="176">
        <f>Stroke!D59+Stroke!D60</f>
        <v>0</v>
      </c>
      <c r="K20" s="176">
        <f>Stroke!E59+Stroke!E60</f>
        <v>0</v>
      </c>
      <c r="L20" s="176">
        <f>Stroke!F59+Stroke!F60</f>
        <v>0</v>
      </c>
      <c r="M20" s="176">
        <f>Stroke!G59+Stroke!G60</f>
        <v>0</v>
      </c>
      <c r="N20" s="176">
        <f>Stroke!H59+Stroke!H60</f>
        <v>0</v>
      </c>
      <c r="O20" s="65">
        <f>'Alternate Shot'!C59+'Alternate Shot'!C60</f>
        <v>0</v>
      </c>
      <c r="P20" s="66">
        <f>'Alternate Shot'!D59+'Alternate Shot'!D60</f>
        <v>0</v>
      </c>
      <c r="Q20" s="66">
        <f>'Alternate Shot'!E59+'Alternate Shot'!E60</f>
        <v>0</v>
      </c>
      <c r="R20" s="66">
        <f>'Alternate Shot'!F59+'Alternate Shot'!F60</f>
        <v>0</v>
      </c>
      <c r="S20" s="66">
        <f>'Alternate Shot'!G59+'Alternate Shot'!G60</f>
        <v>0</v>
      </c>
      <c r="T20" s="76">
        <f>'Alternate Shot'!H59+'Alternate Shot'!H60</f>
        <v>0</v>
      </c>
      <c r="U20" s="65">
        <f>Scramble!C59+Scramble!C60</f>
        <v>0</v>
      </c>
      <c r="V20" s="66">
        <f>Scramble!D59+Scramble!D60</f>
        <v>0</v>
      </c>
      <c r="W20" s="66">
        <f>Scramble!E59+Scramble!E60</f>
        <v>0</v>
      </c>
      <c r="X20" s="66">
        <f>Scramble!F59+Scramble!F60</f>
        <v>0</v>
      </c>
      <c r="Y20" s="66">
        <f>Scramble!G59+Scramble!G60</f>
        <v>0</v>
      </c>
      <c r="Z20" s="76">
        <f>Scramble!H59+Scramble!H60</f>
        <v>0</v>
      </c>
      <c r="AA20" s="65">
        <f>Match!C87+Match!C88+Match!C89+Match!C90</f>
        <v>0</v>
      </c>
      <c r="AB20" s="66">
        <f>Match!D87+Match!D88+Match!D89+Match!D90</f>
        <v>0</v>
      </c>
      <c r="AC20" s="66">
        <f>Match!E87+Match!E88+Match!E89+Match!E90</f>
        <v>0</v>
      </c>
      <c r="AD20" s="66">
        <f>Match!F87+Match!F88+Match!F89+Match!F90</f>
        <v>0</v>
      </c>
      <c r="AE20" s="66">
        <f>Match!G87+Match!G88+Match!G89+Match!G90</f>
        <v>0</v>
      </c>
      <c r="AF20" s="76">
        <f>Match!H87+Match!H88+Match!H89+Match!H90</f>
        <v>0</v>
      </c>
    </row>
    <row r="21" spans="1:32" ht="16.5" thickBot="1" x14ac:dyDescent="0.3">
      <c r="A21" s="116" t="s">
        <v>86</v>
      </c>
      <c r="B21" s="9">
        <f t="shared" si="7"/>
        <v>0</v>
      </c>
      <c r="C21" s="9">
        <f t="shared" si="8"/>
        <v>0</v>
      </c>
      <c r="D21" s="9">
        <f t="shared" si="9"/>
        <v>0</v>
      </c>
      <c r="E21" s="9">
        <f t="shared" si="10"/>
        <v>0</v>
      </c>
      <c r="F21" s="9">
        <f t="shared" si="11"/>
        <v>0</v>
      </c>
      <c r="G21" s="9">
        <f t="shared" si="12"/>
        <v>0</v>
      </c>
      <c r="H21" s="12">
        <f t="shared" si="13"/>
        <v>0</v>
      </c>
      <c r="I21" s="177">
        <f>Stroke!C63+Stroke!C64</f>
        <v>0</v>
      </c>
      <c r="J21" s="177">
        <f>Stroke!D63+Stroke!D64</f>
        <v>0</v>
      </c>
      <c r="K21" s="177">
        <f>Stroke!E63+Stroke!E64</f>
        <v>0</v>
      </c>
      <c r="L21" s="177">
        <f>Stroke!F63+Stroke!F64</f>
        <v>0</v>
      </c>
      <c r="M21" s="177">
        <f>Stroke!G63+Stroke!G64</f>
        <v>0</v>
      </c>
      <c r="N21" s="177">
        <f>Stroke!H63+Stroke!H64</f>
        <v>0</v>
      </c>
      <c r="O21" s="117">
        <f>'Alternate Shot'!C63+'Alternate Shot'!C64</f>
        <v>0</v>
      </c>
      <c r="P21" s="86">
        <f>'Alternate Shot'!D63+'Alternate Shot'!D64</f>
        <v>0</v>
      </c>
      <c r="Q21" s="86">
        <f>'Alternate Shot'!E63+'Alternate Shot'!E64</f>
        <v>0</v>
      </c>
      <c r="R21" s="86">
        <f>'Alternate Shot'!F63+'Alternate Shot'!F64</f>
        <v>0</v>
      </c>
      <c r="S21" s="86">
        <f>'Alternate Shot'!G63+'Alternate Shot'!G64</f>
        <v>0</v>
      </c>
      <c r="T21" s="87">
        <f>'Alternate Shot'!H63+'Alternate Shot'!H64</f>
        <v>0</v>
      </c>
      <c r="U21" s="117">
        <f>Scramble!C63+Scramble!C64</f>
        <v>0</v>
      </c>
      <c r="V21" s="86">
        <f>Scramble!D63+Scramble!D64</f>
        <v>0</v>
      </c>
      <c r="W21" s="86">
        <f>Scramble!E63+Scramble!E64</f>
        <v>0</v>
      </c>
      <c r="X21" s="86">
        <f>Scramble!F63+Scramble!F64</f>
        <v>0</v>
      </c>
      <c r="Y21" s="86">
        <f>Scramble!G63+Scramble!G64</f>
        <v>0</v>
      </c>
      <c r="Z21" s="87">
        <f>Scramble!H63+Scramble!H64</f>
        <v>0</v>
      </c>
      <c r="AA21" s="117">
        <f>Match!C93+Match!C94+Match!C95+Match!C96</f>
        <v>0</v>
      </c>
      <c r="AB21" s="86">
        <f>Match!D93+Match!D94+Match!D95+Match!D96</f>
        <v>0</v>
      </c>
      <c r="AC21" s="86">
        <f>Match!E93+Match!E94+Match!E95+Match!E96</f>
        <v>0</v>
      </c>
      <c r="AD21" s="86">
        <f>Match!F93+Match!F94+Match!F95+Match!F96</f>
        <v>0</v>
      </c>
      <c r="AE21" s="86">
        <f>Match!G93+Match!G94+Match!G95+Match!G96</f>
        <v>0</v>
      </c>
      <c r="AF21" s="87">
        <f>Match!H93+Match!H94+Match!H95+Match!H96</f>
        <v>0</v>
      </c>
    </row>
  </sheetData>
  <mergeCells count="10">
    <mergeCell ref="AA1:AF1"/>
    <mergeCell ref="AA12:AF12"/>
    <mergeCell ref="B1:H1"/>
    <mergeCell ref="B12:H12"/>
    <mergeCell ref="I1:N1"/>
    <mergeCell ref="O1:T1"/>
    <mergeCell ref="O12:T12"/>
    <mergeCell ref="I12:N12"/>
    <mergeCell ref="U1:Z1"/>
    <mergeCell ref="U12:Z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AEAA-BC2E-4BDF-A3FC-1B848594F3DD}">
  <dimension ref="A1:R57"/>
  <sheetViews>
    <sheetView workbookViewId="0">
      <selection activeCell="H7" sqref="H7"/>
    </sheetView>
  </sheetViews>
  <sheetFormatPr defaultRowHeight="15" x14ac:dyDescent="0.25"/>
  <cols>
    <col min="1" max="1" width="5.5703125" bestFit="1" customWidth="1"/>
    <col min="2" max="2" width="8.42578125" bestFit="1" customWidth="1"/>
    <col min="3" max="3" width="19.42578125" bestFit="1" customWidth="1"/>
    <col min="4" max="4" width="23.140625" bestFit="1" customWidth="1"/>
    <col min="5" max="5" width="20.7109375" bestFit="1" customWidth="1"/>
    <col min="6" max="6" width="15.7109375" bestFit="1" customWidth="1"/>
    <col min="7" max="7" width="15.7109375" customWidth="1"/>
    <col min="8" max="8" width="16.42578125" bestFit="1" customWidth="1"/>
    <col min="9" max="10" width="1.7109375" customWidth="1"/>
    <col min="11" max="11" width="5.5703125" bestFit="1" customWidth="1"/>
    <col min="12" max="12" width="8.42578125" bestFit="1" customWidth="1"/>
    <col min="13" max="13" width="20.5703125" bestFit="1" customWidth="1"/>
    <col min="14" max="14" width="23.140625" bestFit="1" customWidth="1"/>
    <col min="15" max="15" width="20.7109375" bestFit="1" customWidth="1"/>
    <col min="16" max="16" width="15.85546875" bestFit="1" customWidth="1"/>
    <col min="17" max="17" width="13.140625" bestFit="1" customWidth="1"/>
    <col min="18" max="18" width="16.42578125" bestFit="1" customWidth="1"/>
  </cols>
  <sheetData>
    <row r="1" spans="1:18" ht="31.5" x14ac:dyDescent="0.5">
      <c r="A1" s="145" t="s">
        <v>251</v>
      </c>
      <c r="B1" s="146"/>
      <c r="C1" s="146"/>
      <c r="D1" s="146"/>
      <c r="E1" s="146"/>
      <c r="F1" s="146"/>
      <c r="G1" s="146"/>
      <c r="H1" s="146"/>
      <c r="I1" s="24"/>
      <c r="J1" s="24"/>
      <c r="K1" s="145" t="s">
        <v>254</v>
      </c>
      <c r="L1" s="146"/>
      <c r="M1" s="146"/>
      <c r="N1" s="146"/>
      <c r="O1" s="146"/>
      <c r="P1" s="146"/>
      <c r="Q1" s="146"/>
      <c r="R1" s="146"/>
    </row>
    <row r="2" spans="1:18" ht="16.5" thickBot="1" x14ac:dyDescent="0.3">
      <c r="A2" s="65" t="s">
        <v>236</v>
      </c>
      <c r="B2" s="66" t="s">
        <v>0</v>
      </c>
      <c r="C2" s="67" t="s">
        <v>3</v>
      </c>
      <c r="D2" s="68" t="s">
        <v>237</v>
      </c>
      <c r="E2" s="68" t="s">
        <v>238</v>
      </c>
      <c r="F2" s="68" t="s">
        <v>252</v>
      </c>
      <c r="G2" s="98" t="s">
        <v>253</v>
      </c>
      <c r="H2" s="69" t="s">
        <v>239</v>
      </c>
      <c r="I2" s="70"/>
      <c r="J2" s="70"/>
      <c r="K2" s="65" t="s">
        <v>236</v>
      </c>
      <c r="L2" s="66" t="s">
        <v>0</v>
      </c>
      <c r="M2" s="67" t="s">
        <v>52</v>
      </c>
      <c r="N2" s="68" t="s">
        <v>237</v>
      </c>
      <c r="O2" s="68" t="s">
        <v>238</v>
      </c>
      <c r="P2" s="68" t="s">
        <v>252</v>
      </c>
      <c r="Q2" s="98" t="s">
        <v>253</v>
      </c>
      <c r="R2" s="69" t="s">
        <v>239</v>
      </c>
    </row>
    <row r="3" spans="1:18" ht="15.75" x14ac:dyDescent="0.25">
      <c r="A3" s="66"/>
      <c r="B3" s="73">
        <v>1</v>
      </c>
      <c r="C3" s="74" t="s">
        <v>5</v>
      </c>
      <c r="D3" s="75">
        <f>Match!C3</f>
        <v>0</v>
      </c>
      <c r="E3" s="66">
        <f>'Alternate Shot'!C3/2</f>
        <v>0</v>
      </c>
      <c r="F3" s="66">
        <f>Scramble!C3/2</f>
        <v>0</v>
      </c>
      <c r="G3" s="73">
        <f>Stroke!C3/2</f>
        <v>0</v>
      </c>
      <c r="H3" s="76">
        <f>SUM(D3:G3)</f>
        <v>0</v>
      </c>
      <c r="I3" s="70"/>
      <c r="J3" s="70"/>
      <c r="K3" s="66"/>
      <c r="L3" s="73">
        <v>1</v>
      </c>
      <c r="M3" s="74" t="s">
        <v>46</v>
      </c>
      <c r="N3" s="75">
        <f>Match!C51</f>
        <v>0</v>
      </c>
      <c r="O3" s="66">
        <f>'Alternate Shot'!C35/2</f>
        <v>0</v>
      </c>
      <c r="P3" s="66">
        <f>Scramble!C35/2</f>
        <v>0</v>
      </c>
      <c r="Q3" s="73">
        <f>Stroke!C35/2</f>
        <v>0</v>
      </c>
      <c r="R3" s="76">
        <f>SUM(N3:Q3)</f>
        <v>0</v>
      </c>
    </row>
    <row r="4" spans="1:18" ht="15.75" x14ac:dyDescent="0.25">
      <c r="A4" s="66"/>
      <c r="B4" s="73">
        <v>2</v>
      </c>
      <c r="C4" s="77" t="s">
        <v>4</v>
      </c>
      <c r="D4" s="75">
        <f>Match!C4</f>
        <v>0</v>
      </c>
      <c r="E4" s="66">
        <f>'Alternate Shot'!C4/2</f>
        <v>0</v>
      </c>
      <c r="F4" s="66">
        <f>Scramble!C4/2</f>
        <v>0</v>
      </c>
      <c r="G4" s="73">
        <f>Stroke!C3/2</f>
        <v>0</v>
      </c>
      <c r="H4" s="76">
        <f t="shared" ref="H4:H6" si="0">SUM(D4:G4)</f>
        <v>0</v>
      </c>
      <c r="I4" s="70"/>
      <c r="J4" s="70"/>
      <c r="K4" s="66"/>
      <c r="L4" s="73">
        <v>2</v>
      </c>
      <c r="M4" s="91" t="s">
        <v>47</v>
      </c>
      <c r="N4" s="75">
        <f>Match!C52</f>
        <v>0</v>
      </c>
      <c r="O4" s="66">
        <f>'Alternate Shot'!C36/2</f>
        <v>0</v>
      </c>
      <c r="P4" s="66">
        <f>Scramble!C36/2</f>
        <v>0</v>
      </c>
      <c r="Q4" s="73">
        <f>Stroke!C35/2</f>
        <v>0</v>
      </c>
      <c r="R4" s="76">
        <f t="shared" ref="R4:R6" si="1">SUM(N4:Q4)</f>
        <v>0</v>
      </c>
    </row>
    <row r="5" spans="1:18" ht="15.75" x14ac:dyDescent="0.25">
      <c r="A5" s="66"/>
      <c r="B5" s="73">
        <v>3</v>
      </c>
      <c r="C5" s="77" t="s">
        <v>6</v>
      </c>
      <c r="D5" s="75">
        <f>Match!C5</f>
        <v>0</v>
      </c>
      <c r="E5" s="66">
        <f>'Alternate Shot'!C4/2</f>
        <v>0</v>
      </c>
      <c r="F5" s="66">
        <f>Scramble!C3/2</f>
        <v>0</v>
      </c>
      <c r="G5" s="73">
        <f>Stroke!C4/2</f>
        <v>0</v>
      </c>
      <c r="H5" s="76">
        <f t="shared" si="0"/>
        <v>0</v>
      </c>
      <c r="I5" s="70"/>
      <c r="J5" s="70"/>
      <c r="K5" s="66"/>
      <c r="L5" s="73">
        <v>3</v>
      </c>
      <c r="M5" s="77" t="s">
        <v>48</v>
      </c>
      <c r="N5" s="75">
        <f>Match!C53</f>
        <v>0</v>
      </c>
      <c r="O5" s="66">
        <f>'Alternate Shot'!C36/2</f>
        <v>0</v>
      </c>
      <c r="P5" s="66">
        <f>Scramble!C35/2</f>
        <v>0</v>
      </c>
      <c r="Q5" s="73">
        <f>Stroke!C36/2</f>
        <v>0</v>
      </c>
      <c r="R5" s="76">
        <f t="shared" si="1"/>
        <v>0</v>
      </c>
    </row>
    <row r="6" spans="1:18" ht="16.5" thickBot="1" x14ac:dyDescent="0.3">
      <c r="A6" s="78"/>
      <c r="B6" s="79">
        <v>4</v>
      </c>
      <c r="C6" s="80" t="s">
        <v>7</v>
      </c>
      <c r="D6" s="75">
        <f>Match!C6</f>
        <v>0</v>
      </c>
      <c r="E6" s="66">
        <f>'Alternate Shot'!C3/2</f>
        <v>0</v>
      </c>
      <c r="F6" s="81">
        <f>Scramble!C4/2</f>
        <v>0</v>
      </c>
      <c r="G6" s="99">
        <f>Stroke!C4/2</f>
        <v>0</v>
      </c>
      <c r="H6" s="76">
        <f t="shared" si="0"/>
        <v>0</v>
      </c>
      <c r="I6" s="70"/>
      <c r="J6" s="70"/>
      <c r="K6" s="78"/>
      <c r="L6" s="79">
        <v>4</v>
      </c>
      <c r="M6" s="92" t="s">
        <v>63</v>
      </c>
      <c r="N6" s="75">
        <f>Match!C54</f>
        <v>0</v>
      </c>
      <c r="O6" s="66">
        <f>'Alternate Shot'!C35/2</f>
        <v>0</v>
      </c>
      <c r="P6" s="81">
        <f>Scramble!C36/2</f>
        <v>0</v>
      </c>
      <c r="Q6" s="73">
        <f>Stroke!C36/2</f>
        <v>0</v>
      </c>
      <c r="R6" s="76">
        <f t="shared" si="1"/>
        <v>0</v>
      </c>
    </row>
    <row r="7" spans="1:18" ht="16.5" thickBot="1" x14ac:dyDescent="0.3">
      <c r="A7" s="82">
        <f>SUM(A3:A6)</f>
        <v>0</v>
      </c>
      <c r="B7" s="143" t="s">
        <v>240</v>
      </c>
      <c r="C7" s="144"/>
      <c r="D7" s="83">
        <f>SUM(D3:D6)</f>
        <v>0</v>
      </c>
      <c r="E7" s="84">
        <f>SUM(E3:E6)</f>
        <v>0</v>
      </c>
      <c r="F7" s="84">
        <f>SUM(F3:F6)</f>
        <v>0</v>
      </c>
      <c r="G7" s="84">
        <f>SUM(G3:G6)</f>
        <v>0</v>
      </c>
      <c r="H7" s="85">
        <f>SUM(H3:H6)</f>
        <v>0</v>
      </c>
      <c r="I7" s="70"/>
      <c r="J7" s="70"/>
      <c r="K7" s="82">
        <f>SUM(K3:K6)</f>
        <v>0</v>
      </c>
      <c r="L7" s="143" t="s">
        <v>240</v>
      </c>
      <c r="M7" s="144"/>
      <c r="N7" s="83">
        <f>SUM(N3:N6)</f>
        <v>0</v>
      </c>
      <c r="O7" s="84">
        <f>SUM(O3:O6)</f>
        <v>0</v>
      </c>
      <c r="P7" s="84">
        <f>SUM(P3:P6)</f>
        <v>0</v>
      </c>
      <c r="Q7" s="84">
        <f>SUM(Q3:Q6)</f>
        <v>0</v>
      </c>
      <c r="R7" s="85">
        <f>SUM(R3:R6)</f>
        <v>0</v>
      </c>
    </row>
    <row r="8" spans="1:18" ht="16.5" thickBot="1" x14ac:dyDescent="0.3">
      <c r="A8" s="70"/>
      <c r="B8" s="94"/>
      <c r="C8" s="70"/>
      <c r="D8" s="70"/>
      <c r="E8" s="70"/>
      <c r="F8" s="70"/>
      <c r="G8" s="70"/>
      <c r="H8" s="70"/>
      <c r="I8" s="70"/>
      <c r="J8" s="70"/>
      <c r="K8" s="70"/>
      <c r="L8" s="94"/>
      <c r="M8" s="70"/>
      <c r="N8" s="70"/>
      <c r="O8" s="70"/>
      <c r="P8" s="70"/>
      <c r="Q8" s="70"/>
      <c r="R8" s="70"/>
    </row>
    <row r="9" spans="1:18" ht="16.5" thickBot="1" x14ac:dyDescent="0.3">
      <c r="A9" s="88" t="s">
        <v>236</v>
      </c>
      <c r="B9" s="71" t="s">
        <v>0</v>
      </c>
      <c r="C9" s="89" t="s">
        <v>12</v>
      </c>
      <c r="D9" s="68" t="s">
        <v>237</v>
      </c>
      <c r="E9" s="68" t="s">
        <v>238</v>
      </c>
      <c r="F9" s="68" t="s">
        <v>252</v>
      </c>
      <c r="G9" s="98" t="s">
        <v>253</v>
      </c>
      <c r="H9" s="69" t="s">
        <v>239</v>
      </c>
      <c r="I9" s="70"/>
      <c r="J9" s="70"/>
      <c r="K9" s="88" t="s">
        <v>236</v>
      </c>
      <c r="L9" s="71" t="s">
        <v>0</v>
      </c>
      <c r="M9" s="89" t="s">
        <v>53</v>
      </c>
      <c r="N9" s="68" t="s">
        <v>237</v>
      </c>
      <c r="O9" s="68" t="s">
        <v>238</v>
      </c>
      <c r="P9" s="68" t="s">
        <v>252</v>
      </c>
      <c r="Q9" s="98" t="s">
        <v>253</v>
      </c>
      <c r="R9" s="69" t="s">
        <v>239</v>
      </c>
    </row>
    <row r="10" spans="1:18" ht="15.75" x14ac:dyDescent="0.25">
      <c r="A10" s="65"/>
      <c r="B10" s="73">
        <v>1</v>
      </c>
      <c r="C10" s="74" t="s">
        <v>9</v>
      </c>
      <c r="D10" s="75">
        <f>Match!C9</f>
        <v>0</v>
      </c>
      <c r="E10" s="66">
        <f>'Alternate Shot'!C7/2</f>
        <v>0</v>
      </c>
      <c r="F10" s="66">
        <f>Scramble!C7/2</f>
        <v>0</v>
      </c>
      <c r="G10" s="73">
        <f>Stroke!C7/2</f>
        <v>0</v>
      </c>
      <c r="H10" s="76">
        <f>SUM(D10:G10)</f>
        <v>0</v>
      </c>
      <c r="I10" s="70"/>
      <c r="J10" s="70"/>
      <c r="K10" s="65"/>
      <c r="L10" s="73">
        <v>1</v>
      </c>
      <c r="M10" s="100" t="s">
        <v>71</v>
      </c>
      <c r="N10" s="75">
        <f>Match!C57</f>
        <v>0</v>
      </c>
      <c r="O10" s="66">
        <f>'Alternate Shot'!C39/2</f>
        <v>0</v>
      </c>
      <c r="P10" s="66">
        <f>Scramble!C39/2</f>
        <v>0</v>
      </c>
      <c r="Q10" s="73">
        <f>Stroke!C39/2</f>
        <v>0</v>
      </c>
      <c r="R10" s="76">
        <f>SUM(N10:Q10)</f>
        <v>0</v>
      </c>
    </row>
    <row r="11" spans="1:18" ht="15.75" x14ac:dyDescent="0.25">
      <c r="A11" s="65"/>
      <c r="B11" s="73">
        <v>2</v>
      </c>
      <c r="C11" s="77" t="s">
        <v>10</v>
      </c>
      <c r="D11" s="75">
        <f>Match!C10</f>
        <v>0</v>
      </c>
      <c r="E11" s="66">
        <f>'Alternate Shot'!C8/2</f>
        <v>0</v>
      </c>
      <c r="F11" s="66">
        <f>Scramble!C8/2</f>
        <v>0</v>
      </c>
      <c r="G11" s="73">
        <f>Stroke!C7/2</f>
        <v>0</v>
      </c>
      <c r="H11" s="76">
        <f t="shared" ref="H11:H13" si="2">SUM(D11:G11)</f>
        <v>0</v>
      </c>
      <c r="I11" s="70"/>
      <c r="J11" s="70"/>
      <c r="K11" s="65"/>
      <c r="L11" s="73">
        <v>2</v>
      </c>
      <c r="M11" s="77" t="s">
        <v>50</v>
      </c>
      <c r="N11" s="75">
        <f>Match!C58</f>
        <v>0</v>
      </c>
      <c r="O11" s="66">
        <f>'Alternate Shot'!C40/2</f>
        <v>0</v>
      </c>
      <c r="P11" s="66">
        <f>Scramble!C40/2</f>
        <v>0</v>
      </c>
      <c r="Q11" s="73">
        <f>Stroke!C39/2</f>
        <v>0</v>
      </c>
      <c r="R11" s="76">
        <f t="shared" ref="R11:R13" si="3">SUM(N11:Q11)</f>
        <v>0</v>
      </c>
    </row>
    <row r="12" spans="1:18" ht="15.75" x14ac:dyDescent="0.25">
      <c r="A12" s="65"/>
      <c r="B12" s="73">
        <v>3</v>
      </c>
      <c r="C12" s="77" t="s">
        <v>8</v>
      </c>
      <c r="D12" s="75">
        <f>Match!C11</f>
        <v>0</v>
      </c>
      <c r="E12" s="66">
        <f>'Alternate Shot'!C8/2</f>
        <v>0</v>
      </c>
      <c r="F12" s="66">
        <f>Scramble!C7/2</f>
        <v>0</v>
      </c>
      <c r="G12" s="73">
        <f>Stroke!C8/2</f>
        <v>0</v>
      </c>
      <c r="H12" s="76">
        <f t="shared" si="2"/>
        <v>0</v>
      </c>
      <c r="I12" s="70"/>
      <c r="J12" s="70"/>
      <c r="K12" s="65"/>
      <c r="L12" s="73">
        <v>3</v>
      </c>
      <c r="M12" s="77" t="s">
        <v>49</v>
      </c>
      <c r="N12" s="75">
        <f>Match!C59</f>
        <v>0</v>
      </c>
      <c r="O12" s="66">
        <f>'Alternate Shot'!C40/2</f>
        <v>0</v>
      </c>
      <c r="P12" s="66">
        <f>Scramble!C39/2</f>
        <v>0</v>
      </c>
      <c r="Q12" s="73">
        <f>Stroke!C40/2</f>
        <v>0</v>
      </c>
      <c r="R12" s="76">
        <f t="shared" si="3"/>
        <v>0</v>
      </c>
    </row>
    <row r="13" spans="1:18" ht="16.5" thickBot="1" x14ac:dyDescent="0.3">
      <c r="A13" s="65"/>
      <c r="B13" s="90">
        <v>4</v>
      </c>
      <c r="C13" s="80" t="s">
        <v>11</v>
      </c>
      <c r="D13" s="75">
        <f>Match!C12</f>
        <v>0</v>
      </c>
      <c r="E13" s="66">
        <f>'Alternate Shot'!C7/2</f>
        <v>0</v>
      </c>
      <c r="F13" s="66">
        <f>Scramble!C8/2</f>
        <v>0</v>
      </c>
      <c r="G13" s="73">
        <f>Stroke!C8/2</f>
        <v>0</v>
      </c>
      <c r="H13" s="76">
        <f t="shared" si="2"/>
        <v>0</v>
      </c>
      <c r="I13" s="70"/>
      <c r="J13" s="70"/>
      <c r="K13" s="65"/>
      <c r="L13" s="90">
        <v>4</v>
      </c>
      <c r="M13" s="92" t="s">
        <v>51</v>
      </c>
      <c r="N13" s="75">
        <f>Match!C60</f>
        <v>0</v>
      </c>
      <c r="O13" s="66">
        <f>'Alternate Shot'!C39/2</f>
        <v>0</v>
      </c>
      <c r="P13" s="66">
        <f>Scramble!C40/2</f>
        <v>0</v>
      </c>
      <c r="Q13" s="73">
        <f>Stroke!C40/2</f>
        <v>0</v>
      </c>
      <c r="R13" s="76">
        <f t="shared" si="3"/>
        <v>0</v>
      </c>
    </row>
    <row r="14" spans="1:18" ht="16.5" thickBot="1" x14ac:dyDescent="0.3">
      <c r="A14" s="82">
        <f>SUM(A10:A13)</f>
        <v>0</v>
      </c>
      <c r="B14" s="143" t="s">
        <v>240</v>
      </c>
      <c r="C14" s="144"/>
      <c r="D14" s="83">
        <f>SUM(D10:D13)</f>
        <v>0</v>
      </c>
      <c r="E14" s="84">
        <f>SUM(E10:E13)</f>
        <v>0</v>
      </c>
      <c r="F14" s="84">
        <f>SUM(F10:F13)</f>
        <v>0</v>
      </c>
      <c r="G14" s="84">
        <f>SUM(G10:G13)</f>
        <v>0</v>
      </c>
      <c r="H14" s="85">
        <f>SUM(H10:H13)</f>
        <v>0</v>
      </c>
      <c r="I14" s="70"/>
      <c r="J14" s="70"/>
      <c r="K14" s="82">
        <f>SUM(K10:K13)</f>
        <v>0</v>
      </c>
      <c r="L14" s="143" t="s">
        <v>240</v>
      </c>
      <c r="M14" s="144"/>
      <c r="N14" s="83">
        <f>SUM(N10:N13)</f>
        <v>0</v>
      </c>
      <c r="O14" s="84">
        <f>SUM(O10:O13)</f>
        <v>0</v>
      </c>
      <c r="P14" s="84">
        <f>SUM(P10:P13)</f>
        <v>0</v>
      </c>
      <c r="Q14" s="84">
        <f>SUM(Q10:Q13)</f>
        <v>0</v>
      </c>
      <c r="R14" s="85">
        <f>SUM(R10:R13)</f>
        <v>0</v>
      </c>
    </row>
    <row r="15" spans="1:18" ht="16.5" thickBot="1" x14ac:dyDescent="0.3">
      <c r="A15" s="70"/>
      <c r="B15" s="94"/>
      <c r="C15" s="70"/>
      <c r="D15" s="70"/>
      <c r="E15" s="70"/>
      <c r="F15" s="70"/>
      <c r="G15" s="70"/>
      <c r="H15" s="70"/>
      <c r="I15" s="70"/>
      <c r="J15" s="70"/>
      <c r="K15" s="70"/>
      <c r="L15" s="94"/>
      <c r="M15" s="70"/>
      <c r="N15" s="70"/>
      <c r="O15" s="70"/>
      <c r="P15" s="70"/>
      <c r="Q15" s="70"/>
      <c r="R15" s="70"/>
    </row>
    <row r="16" spans="1:18" ht="16.5" thickBot="1" x14ac:dyDescent="0.3">
      <c r="A16" s="88" t="s">
        <v>236</v>
      </c>
      <c r="B16" s="71" t="s">
        <v>0</v>
      </c>
      <c r="C16" s="89" t="s">
        <v>17</v>
      </c>
      <c r="D16" s="68" t="s">
        <v>237</v>
      </c>
      <c r="E16" s="68" t="s">
        <v>238</v>
      </c>
      <c r="F16" s="68" t="s">
        <v>252</v>
      </c>
      <c r="G16" s="98" t="s">
        <v>253</v>
      </c>
      <c r="H16" s="69" t="s">
        <v>239</v>
      </c>
      <c r="I16" s="70"/>
      <c r="J16" s="70"/>
      <c r="K16" s="88" t="s">
        <v>236</v>
      </c>
      <c r="L16" s="71" t="s">
        <v>0</v>
      </c>
      <c r="M16" s="89" t="s">
        <v>55</v>
      </c>
      <c r="N16" s="68" t="s">
        <v>237</v>
      </c>
      <c r="O16" s="68" t="s">
        <v>238</v>
      </c>
      <c r="P16" s="68" t="s">
        <v>252</v>
      </c>
      <c r="Q16" s="98" t="s">
        <v>253</v>
      </c>
      <c r="R16" s="69" t="s">
        <v>239</v>
      </c>
    </row>
    <row r="17" spans="1:18" ht="15.75" x14ac:dyDescent="0.25">
      <c r="A17" s="65"/>
      <c r="B17" s="73">
        <v>1</v>
      </c>
      <c r="C17" s="74" t="s">
        <v>14</v>
      </c>
      <c r="D17" s="75">
        <f>Match!C15</f>
        <v>0</v>
      </c>
      <c r="E17" s="66">
        <f>'Alternate Shot'!C11/2</f>
        <v>0</v>
      </c>
      <c r="F17" s="66">
        <f>Scramble!C11/2</f>
        <v>0</v>
      </c>
      <c r="G17" s="73">
        <f>Stroke!C11/2</f>
        <v>0</v>
      </c>
      <c r="H17" s="76">
        <f>SUM(D17:G17)</f>
        <v>0</v>
      </c>
      <c r="I17" s="70"/>
      <c r="J17" s="70"/>
      <c r="K17" s="65"/>
      <c r="L17" s="73">
        <v>1</v>
      </c>
      <c r="M17" s="74" t="s">
        <v>57</v>
      </c>
      <c r="N17" s="75">
        <f>Match!C63</f>
        <v>0</v>
      </c>
      <c r="O17" s="66">
        <f>'Alternate Shot'!C43/2</f>
        <v>0</v>
      </c>
      <c r="P17" s="66">
        <f>Scramble!C43/2</f>
        <v>0</v>
      </c>
      <c r="Q17" s="73">
        <f>Stroke!C43/2</f>
        <v>0</v>
      </c>
      <c r="R17" s="76">
        <f>SUM(N17:Q17)</f>
        <v>0</v>
      </c>
    </row>
    <row r="18" spans="1:18" ht="15.75" x14ac:dyDescent="0.25">
      <c r="A18" s="65"/>
      <c r="B18" s="73">
        <v>2</v>
      </c>
      <c r="C18" s="91" t="s">
        <v>13</v>
      </c>
      <c r="D18" s="75">
        <f>Match!C16</f>
        <v>0</v>
      </c>
      <c r="E18" s="66">
        <f>'Alternate Shot'!C12/2</f>
        <v>0</v>
      </c>
      <c r="F18" s="66">
        <f>Scramble!C12/2</f>
        <v>0</v>
      </c>
      <c r="G18" s="73">
        <f>Stroke!C11/2</f>
        <v>0</v>
      </c>
      <c r="H18" s="76">
        <f t="shared" ref="H18:H20" si="4">SUM(D18:G18)</f>
        <v>0</v>
      </c>
      <c r="I18" s="70"/>
      <c r="J18" s="70"/>
      <c r="K18" s="65"/>
      <c r="L18" s="73">
        <v>2</v>
      </c>
      <c r="M18" s="77" t="s">
        <v>58</v>
      </c>
      <c r="N18" s="75">
        <f>Match!C64</f>
        <v>0</v>
      </c>
      <c r="O18" s="66">
        <f>'Alternate Shot'!C44/2</f>
        <v>0</v>
      </c>
      <c r="P18" s="66">
        <f>Scramble!C44/2</f>
        <v>0</v>
      </c>
      <c r="Q18" s="73">
        <f>Stroke!C43/2</f>
        <v>0</v>
      </c>
      <c r="R18" s="76">
        <f t="shared" ref="R18:R20" si="5">SUM(N18:Q18)</f>
        <v>0</v>
      </c>
    </row>
    <row r="19" spans="1:18" ht="15.75" x14ac:dyDescent="0.25">
      <c r="A19" s="65"/>
      <c r="B19" s="73">
        <v>3</v>
      </c>
      <c r="C19" s="77" t="s">
        <v>15</v>
      </c>
      <c r="D19" s="75">
        <f>Match!C17</f>
        <v>0</v>
      </c>
      <c r="E19" s="66">
        <f>'Alternate Shot'!C12/2</f>
        <v>0</v>
      </c>
      <c r="F19" s="66">
        <f>Scramble!C11/2</f>
        <v>0</v>
      </c>
      <c r="G19" s="73">
        <f>Stroke!C12/2</f>
        <v>0</v>
      </c>
      <c r="H19" s="76">
        <f t="shared" si="4"/>
        <v>0</v>
      </c>
      <c r="I19" s="70"/>
      <c r="J19" s="70"/>
      <c r="K19" s="65"/>
      <c r="L19" s="73">
        <v>3</v>
      </c>
      <c r="M19" s="91" t="s">
        <v>54</v>
      </c>
      <c r="N19" s="75">
        <f>Match!C65</f>
        <v>0</v>
      </c>
      <c r="O19" s="66">
        <f>'Alternate Shot'!C44/2</f>
        <v>0</v>
      </c>
      <c r="P19" s="66">
        <f>Scramble!C43/2</f>
        <v>0</v>
      </c>
      <c r="Q19" s="73">
        <f>Stroke!C44/2</f>
        <v>0</v>
      </c>
      <c r="R19" s="76">
        <f t="shared" si="5"/>
        <v>0</v>
      </c>
    </row>
    <row r="20" spans="1:18" ht="16.5" thickBot="1" x14ac:dyDescent="0.3">
      <c r="A20" s="65"/>
      <c r="B20" s="90">
        <v>4</v>
      </c>
      <c r="C20" s="92" t="s">
        <v>16</v>
      </c>
      <c r="D20" s="75">
        <f>Match!C18</f>
        <v>0</v>
      </c>
      <c r="E20" s="66">
        <f>'Alternate Shot'!C11/2</f>
        <v>0</v>
      </c>
      <c r="F20" s="81">
        <f>Scramble!C12/2</f>
        <v>0</v>
      </c>
      <c r="G20" s="73">
        <f>Stroke!C12/2</f>
        <v>0</v>
      </c>
      <c r="H20" s="76">
        <f t="shared" si="4"/>
        <v>0</v>
      </c>
      <c r="I20" s="70"/>
      <c r="J20" s="70"/>
      <c r="K20" s="65"/>
      <c r="L20" s="90">
        <v>4</v>
      </c>
      <c r="M20" s="92" t="s">
        <v>56</v>
      </c>
      <c r="N20" s="75">
        <f>Match!C66</f>
        <v>0</v>
      </c>
      <c r="O20" s="66">
        <f>'Alternate Shot'!C43/2</f>
        <v>0</v>
      </c>
      <c r="P20" s="81">
        <f>Scramble!C44/2</f>
        <v>0</v>
      </c>
      <c r="Q20" s="73">
        <f>Stroke!C44/2</f>
        <v>0</v>
      </c>
      <c r="R20" s="76">
        <f t="shared" si="5"/>
        <v>0</v>
      </c>
    </row>
    <row r="21" spans="1:18" ht="16.5" thickBot="1" x14ac:dyDescent="0.3">
      <c r="A21" s="82">
        <f>SUM(A17:A20)</f>
        <v>0</v>
      </c>
      <c r="B21" s="143" t="s">
        <v>240</v>
      </c>
      <c r="C21" s="144"/>
      <c r="D21" s="83">
        <f>SUM(D17:D20)</f>
        <v>0</v>
      </c>
      <c r="E21" s="84">
        <f>SUM(E17:E20)</f>
        <v>0</v>
      </c>
      <c r="F21" s="84">
        <f>SUM(F17:F20)</f>
        <v>0</v>
      </c>
      <c r="G21" s="84">
        <f>SUM(G17:G20)</f>
        <v>0</v>
      </c>
      <c r="H21" s="85">
        <f>SUM(H17:H20)</f>
        <v>0</v>
      </c>
      <c r="I21" s="70"/>
      <c r="J21" s="70"/>
      <c r="K21" s="82">
        <f>SUM(K17:K20)</f>
        <v>0</v>
      </c>
      <c r="L21" s="143" t="s">
        <v>240</v>
      </c>
      <c r="M21" s="144"/>
      <c r="N21" s="83">
        <f>SUM(N17:N20)</f>
        <v>0</v>
      </c>
      <c r="O21" s="84">
        <f>SUM(O17:O20)</f>
        <v>0</v>
      </c>
      <c r="P21" s="84">
        <f>SUM(P17:P20)</f>
        <v>0</v>
      </c>
      <c r="Q21" s="84">
        <f>SUM(Q17:Q20)</f>
        <v>0</v>
      </c>
      <c r="R21" s="85">
        <f>SUM(R17:R20)</f>
        <v>0</v>
      </c>
    </row>
    <row r="22" spans="1:18" ht="16.5" thickBot="1" x14ac:dyDescent="0.3">
      <c r="A22" s="70"/>
      <c r="B22" s="94"/>
      <c r="C22" s="70"/>
      <c r="D22" s="70"/>
      <c r="E22" s="70"/>
      <c r="F22" s="70"/>
      <c r="G22" s="70"/>
      <c r="H22" s="70"/>
      <c r="I22" s="70"/>
      <c r="J22" s="70"/>
      <c r="K22" s="70"/>
      <c r="L22" s="94"/>
      <c r="M22" s="70"/>
      <c r="N22" s="70"/>
      <c r="O22" s="70"/>
      <c r="P22" s="70"/>
      <c r="Q22" s="70"/>
      <c r="R22" s="70"/>
    </row>
    <row r="23" spans="1:18" ht="16.5" thickBot="1" x14ac:dyDescent="0.3">
      <c r="A23" s="88" t="s">
        <v>236</v>
      </c>
      <c r="B23" s="71" t="s">
        <v>0</v>
      </c>
      <c r="C23" s="89" t="s">
        <v>244</v>
      </c>
      <c r="D23" s="68" t="s">
        <v>237</v>
      </c>
      <c r="E23" s="68" t="s">
        <v>238</v>
      </c>
      <c r="F23" s="68" t="s">
        <v>252</v>
      </c>
      <c r="G23" s="98" t="s">
        <v>253</v>
      </c>
      <c r="H23" s="69" t="s">
        <v>239</v>
      </c>
      <c r="I23" s="70"/>
      <c r="J23" s="70"/>
      <c r="K23" s="88" t="s">
        <v>236</v>
      </c>
      <c r="L23" s="71" t="s">
        <v>0</v>
      </c>
      <c r="M23" s="89" t="s">
        <v>59</v>
      </c>
      <c r="N23" s="68" t="s">
        <v>237</v>
      </c>
      <c r="O23" s="68" t="s">
        <v>238</v>
      </c>
      <c r="P23" s="68" t="s">
        <v>252</v>
      </c>
      <c r="Q23" s="98" t="s">
        <v>253</v>
      </c>
      <c r="R23" s="69" t="s">
        <v>239</v>
      </c>
    </row>
    <row r="24" spans="1:18" ht="15.75" x14ac:dyDescent="0.25">
      <c r="A24" s="66"/>
      <c r="B24" s="73">
        <v>1</v>
      </c>
      <c r="C24" s="74" t="s">
        <v>19</v>
      </c>
      <c r="D24" s="75">
        <f>Match!C21</f>
        <v>0</v>
      </c>
      <c r="E24" s="66">
        <f>'Alternate Shot'!C15/2</f>
        <v>0</v>
      </c>
      <c r="F24" s="66">
        <f>Scramble!C15/2</f>
        <v>0</v>
      </c>
      <c r="G24" s="73">
        <f>Stroke!C15/2</f>
        <v>0</v>
      </c>
      <c r="H24" s="76">
        <f>SUM(D24:G24)</f>
        <v>0</v>
      </c>
      <c r="I24" s="70"/>
      <c r="J24" s="70"/>
      <c r="K24" s="66"/>
      <c r="L24" s="73">
        <v>1</v>
      </c>
      <c r="M24" s="74" t="s">
        <v>61</v>
      </c>
      <c r="N24" s="75">
        <f>Match!C69</f>
        <v>0</v>
      </c>
      <c r="O24" s="66">
        <f>'Alternate Shot'!C47/2</f>
        <v>0</v>
      </c>
      <c r="P24" s="66">
        <f>Scramble!C47/2</f>
        <v>0</v>
      </c>
      <c r="Q24" s="73">
        <f>Stroke!C47/2</f>
        <v>0</v>
      </c>
      <c r="R24" s="76">
        <f>SUM(N24:Q24)</f>
        <v>0</v>
      </c>
    </row>
    <row r="25" spans="1:18" ht="15.75" x14ac:dyDescent="0.25">
      <c r="A25" s="66"/>
      <c r="B25" s="73">
        <v>2</v>
      </c>
      <c r="C25" s="77" t="s">
        <v>18</v>
      </c>
      <c r="D25" s="75">
        <f>Match!C22</f>
        <v>0</v>
      </c>
      <c r="E25" s="66">
        <f>'Alternate Shot'!C16/2</f>
        <v>0</v>
      </c>
      <c r="F25" s="66">
        <f>Scramble!C16/2</f>
        <v>0</v>
      </c>
      <c r="G25" s="73">
        <f>Stroke!C15/2</f>
        <v>0</v>
      </c>
      <c r="H25" s="76">
        <f t="shared" ref="H25:H27" si="6">SUM(D25:G25)</f>
        <v>0</v>
      </c>
      <c r="I25" s="70"/>
      <c r="J25" s="70"/>
      <c r="K25" s="66"/>
      <c r="L25" s="73">
        <v>2</v>
      </c>
      <c r="M25" s="77" t="s">
        <v>62</v>
      </c>
      <c r="N25" s="75">
        <f>Match!C70</f>
        <v>0</v>
      </c>
      <c r="O25" s="66">
        <f>'Alternate Shot'!C48/2</f>
        <v>0</v>
      </c>
      <c r="P25" s="66">
        <f>Scramble!C48/2</f>
        <v>0</v>
      </c>
      <c r="Q25" s="73">
        <f>Stroke!C47/2</f>
        <v>0</v>
      </c>
      <c r="R25" s="76">
        <f t="shared" ref="R25:R27" si="7">SUM(N25:Q25)</f>
        <v>0</v>
      </c>
    </row>
    <row r="26" spans="1:18" ht="15.75" x14ac:dyDescent="0.25">
      <c r="A26" s="66"/>
      <c r="B26" s="73">
        <v>3</v>
      </c>
      <c r="C26" s="77" t="s">
        <v>20</v>
      </c>
      <c r="D26" s="75">
        <f>Match!C23</f>
        <v>0</v>
      </c>
      <c r="E26" s="66">
        <f>'Alternate Shot'!C16/2</f>
        <v>0</v>
      </c>
      <c r="F26" s="66">
        <f>Scramble!C15/2</f>
        <v>0</v>
      </c>
      <c r="G26" s="73">
        <f>Stroke!C16/2</f>
        <v>0</v>
      </c>
      <c r="H26" s="76">
        <f t="shared" si="6"/>
        <v>0</v>
      </c>
      <c r="I26" s="70"/>
      <c r="J26" s="70"/>
      <c r="K26" s="66"/>
      <c r="L26" s="73">
        <v>3</v>
      </c>
      <c r="M26" s="77" t="s">
        <v>60</v>
      </c>
      <c r="N26" s="75">
        <f>Match!C71</f>
        <v>0</v>
      </c>
      <c r="O26" s="66">
        <f>'Alternate Shot'!C48/2</f>
        <v>0</v>
      </c>
      <c r="P26" s="66">
        <f>Scramble!C47/2</f>
        <v>0</v>
      </c>
      <c r="Q26" s="73">
        <f>Stroke!C48/2</f>
        <v>0</v>
      </c>
      <c r="R26" s="76">
        <f t="shared" si="7"/>
        <v>0</v>
      </c>
    </row>
    <row r="27" spans="1:18" ht="16.5" thickBot="1" x14ac:dyDescent="0.3">
      <c r="A27" s="78"/>
      <c r="B27" s="79">
        <v>4</v>
      </c>
      <c r="C27" s="80" t="s">
        <v>21</v>
      </c>
      <c r="D27" s="75">
        <f>Match!C24</f>
        <v>0</v>
      </c>
      <c r="E27" s="66">
        <f>'Alternate Shot'!C15/2</f>
        <v>0</v>
      </c>
      <c r="F27" s="66">
        <f>Scramble!C16/2</f>
        <v>0</v>
      </c>
      <c r="G27" s="73">
        <f>Stroke!C16/2</f>
        <v>0</v>
      </c>
      <c r="H27" s="76">
        <f t="shared" si="6"/>
        <v>0</v>
      </c>
      <c r="I27" s="70"/>
      <c r="J27" s="70"/>
      <c r="K27" s="78"/>
      <c r="L27" s="79">
        <v>4</v>
      </c>
      <c r="M27" s="80" t="s">
        <v>72</v>
      </c>
      <c r="N27" s="75">
        <f>Match!C72</f>
        <v>0</v>
      </c>
      <c r="O27" s="66">
        <f>'Alternate Shot'!C47/2</f>
        <v>0</v>
      </c>
      <c r="P27" s="66">
        <f>Scramble!C48/2</f>
        <v>0</v>
      </c>
      <c r="Q27" s="73">
        <f>Stroke!C48/2</f>
        <v>0</v>
      </c>
      <c r="R27" s="76">
        <f t="shared" si="7"/>
        <v>0</v>
      </c>
    </row>
    <row r="28" spans="1:18" ht="16.5" thickBot="1" x14ac:dyDescent="0.3">
      <c r="A28" s="82">
        <f>SUM(A24:A27)</f>
        <v>0</v>
      </c>
      <c r="B28" s="143" t="s">
        <v>240</v>
      </c>
      <c r="C28" s="144"/>
      <c r="D28" s="83">
        <f>SUM(D24:D27)</f>
        <v>0</v>
      </c>
      <c r="E28" s="84">
        <f>SUM(E24:E27)</f>
        <v>0</v>
      </c>
      <c r="F28" s="84">
        <f>SUM(F24:F27)</f>
        <v>0</v>
      </c>
      <c r="G28" s="84">
        <f>SUM(G24:G27)</f>
        <v>0</v>
      </c>
      <c r="H28" s="85">
        <f>SUM(H24:H27)</f>
        <v>0</v>
      </c>
      <c r="I28" s="70"/>
      <c r="J28" s="70"/>
      <c r="K28" s="82">
        <f>SUM(K24:K27)</f>
        <v>0</v>
      </c>
      <c r="L28" s="143" t="s">
        <v>240</v>
      </c>
      <c r="M28" s="144"/>
      <c r="N28" s="83">
        <f>SUM(N24:N27)</f>
        <v>0</v>
      </c>
      <c r="O28" s="84">
        <f>SUM(O24:O27)</f>
        <v>0</v>
      </c>
      <c r="P28" s="84">
        <f>SUM(P24:P27)</f>
        <v>0</v>
      </c>
      <c r="Q28" s="84">
        <f>SUM(Q24:Q27)</f>
        <v>0</v>
      </c>
      <c r="R28" s="85">
        <f>SUM(R24:R27)</f>
        <v>0</v>
      </c>
    </row>
    <row r="29" spans="1:18" ht="16.5" thickBot="1" x14ac:dyDescent="0.3">
      <c r="A29" s="70"/>
      <c r="B29" s="94"/>
      <c r="C29" s="70"/>
      <c r="D29" s="70"/>
      <c r="E29" s="70"/>
      <c r="F29" s="70"/>
      <c r="G29" s="70"/>
      <c r="H29" s="70"/>
      <c r="I29" s="70"/>
      <c r="J29" s="70"/>
      <c r="K29" s="70"/>
      <c r="L29" s="94"/>
      <c r="M29" s="70"/>
      <c r="N29" s="70"/>
      <c r="O29" s="70"/>
      <c r="P29" s="70"/>
      <c r="Q29" s="70"/>
      <c r="R29" s="70"/>
    </row>
    <row r="30" spans="1:18" ht="16.5" thickBot="1" x14ac:dyDescent="0.3">
      <c r="A30" s="93" t="s">
        <v>236</v>
      </c>
      <c r="B30" s="89" t="s">
        <v>0</v>
      </c>
      <c r="C30" s="89" t="s">
        <v>245</v>
      </c>
      <c r="D30" s="68" t="s">
        <v>237</v>
      </c>
      <c r="E30" s="68" t="s">
        <v>238</v>
      </c>
      <c r="F30" s="68" t="s">
        <v>252</v>
      </c>
      <c r="G30" s="98" t="s">
        <v>253</v>
      </c>
      <c r="H30" s="69" t="s">
        <v>239</v>
      </c>
      <c r="I30" s="70"/>
      <c r="J30" s="70"/>
      <c r="K30" s="93" t="s">
        <v>236</v>
      </c>
      <c r="L30" s="89" t="s">
        <v>0</v>
      </c>
      <c r="M30" s="89" t="s">
        <v>73</v>
      </c>
      <c r="N30" s="68" t="s">
        <v>237</v>
      </c>
      <c r="O30" s="68" t="s">
        <v>238</v>
      </c>
      <c r="P30" s="68" t="s">
        <v>252</v>
      </c>
      <c r="Q30" s="98" t="s">
        <v>253</v>
      </c>
      <c r="R30" s="69" t="s">
        <v>239</v>
      </c>
    </row>
    <row r="31" spans="1:18" ht="15.75" x14ac:dyDescent="0.25">
      <c r="A31" s="66"/>
      <c r="B31" s="73">
        <v>1</v>
      </c>
      <c r="C31" s="100" t="s">
        <v>25</v>
      </c>
      <c r="D31" s="75">
        <f>Match!C27</f>
        <v>0</v>
      </c>
      <c r="E31" s="66">
        <f>'Alternate Shot'!C19/2</f>
        <v>0</v>
      </c>
      <c r="F31" s="66">
        <f>Scramble!C19/2</f>
        <v>0</v>
      </c>
      <c r="G31" s="73">
        <f>Stroke!C19/2</f>
        <v>0</v>
      </c>
      <c r="H31" s="76">
        <f>SUM(D31:G31)</f>
        <v>0</v>
      </c>
      <c r="I31" s="70"/>
      <c r="J31" s="70"/>
      <c r="K31" s="66"/>
      <c r="L31" s="73">
        <v>1</v>
      </c>
      <c r="M31" s="100" t="s">
        <v>64</v>
      </c>
      <c r="N31" s="75">
        <f>Match!C75</f>
        <v>0</v>
      </c>
      <c r="O31" s="66">
        <f>'Alternate Shot'!C51/2</f>
        <v>0</v>
      </c>
      <c r="P31" s="66">
        <f>Scramble!C51/2</f>
        <v>0</v>
      </c>
      <c r="Q31" s="73">
        <f>Stroke!C51/2</f>
        <v>0</v>
      </c>
      <c r="R31" s="76">
        <f>SUM(N31:Q31)</f>
        <v>0</v>
      </c>
    </row>
    <row r="32" spans="1:18" ht="15.75" x14ac:dyDescent="0.25">
      <c r="A32" s="66"/>
      <c r="B32" s="73">
        <v>2</v>
      </c>
      <c r="C32" s="77" t="s">
        <v>27</v>
      </c>
      <c r="D32" s="75">
        <f>Match!C28</f>
        <v>0</v>
      </c>
      <c r="E32" s="66">
        <f>'Alternate Shot'!C20/2</f>
        <v>0</v>
      </c>
      <c r="F32" s="66">
        <f>Scramble!C20/2</f>
        <v>0</v>
      </c>
      <c r="G32" s="73">
        <f>Stroke!C19/2</f>
        <v>0</v>
      </c>
      <c r="H32" s="76">
        <f t="shared" ref="H32:H34" si="8">SUM(D32:G32)</f>
        <v>0</v>
      </c>
      <c r="I32" s="70"/>
      <c r="J32" s="70"/>
      <c r="K32" s="66"/>
      <c r="L32" s="73">
        <v>2</v>
      </c>
      <c r="M32" s="77" t="s">
        <v>67</v>
      </c>
      <c r="N32" s="75">
        <f>Match!C76</f>
        <v>0</v>
      </c>
      <c r="O32" s="66">
        <f>'Alternate Shot'!C52/2</f>
        <v>0</v>
      </c>
      <c r="P32" s="66">
        <f>Scramble!C52/2</f>
        <v>0</v>
      </c>
      <c r="Q32" s="73">
        <f>Stroke!C51/2</f>
        <v>0</v>
      </c>
      <c r="R32" s="76">
        <f t="shared" ref="R32:R34" si="9">SUM(N32:Q32)</f>
        <v>0</v>
      </c>
    </row>
    <row r="33" spans="1:18" ht="15.75" x14ac:dyDescent="0.25">
      <c r="A33" s="66"/>
      <c r="B33" s="73">
        <v>3</v>
      </c>
      <c r="C33" s="77" t="s">
        <v>26</v>
      </c>
      <c r="D33" s="75">
        <f>Match!C29</f>
        <v>0</v>
      </c>
      <c r="E33" s="66">
        <f>'Alternate Shot'!C20/2</f>
        <v>0</v>
      </c>
      <c r="F33" s="66">
        <f>Scramble!C19/2</f>
        <v>0</v>
      </c>
      <c r="G33" s="73">
        <f>Stroke!C20/2</f>
        <v>0</v>
      </c>
      <c r="H33" s="76">
        <f t="shared" si="8"/>
        <v>0</v>
      </c>
      <c r="I33" s="70"/>
      <c r="J33" s="70"/>
      <c r="K33" s="66"/>
      <c r="L33" s="73">
        <v>3</v>
      </c>
      <c r="M33" s="77" t="s">
        <v>66</v>
      </c>
      <c r="N33" s="75">
        <f>Match!C77</f>
        <v>0</v>
      </c>
      <c r="O33" s="66">
        <f>'Alternate Shot'!C52/2</f>
        <v>0</v>
      </c>
      <c r="P33" s="66">
        <f>Scramble!C51/2</f>
        <v>0</v>
      </c>
      <c r="Q33" s="73">
        <f>Stroke!C52/2</f>
        <v>0</v>
      </c>
      <c r="R33" s="76">
        <f t="shared" si="9"/>
        <v>0</v>
      </c>
    </row>
    <row r="34" spans="1:18" ht="16.5" thickBot="1" x14ac:dyDescent="0.3">
      <c r="A34" s="78"/>
      <c r="B34" s="79">
        <v>4</v>
      </c>
      <c r="C34" s="92" t="s">
        <v>23</v>
      </c>
      <c r="D34" s="75">
        <f>Match!C30</f>
        <v>0</v>
      </c>
      <c r="E34" s="66">
        <f>'Alternate Shot'!C19/2</f>
        <v>0</v>
      </c>
      <c r="F34" s="81">
        <f>Scramble!C20/2</f>
        <v>0</v>
      </c>
      <c r="G34" s="99">
        <f>Stroke!C20/2</f>
        <v>0</v>
      </c>
      <c r="H34" s="76">
        <f t="shared" si="8"/>
        <v>0</v>
      </c>
      <c r="I34" s="70"/>
      <c r="J34" s="70"/>
      <c r="K34" s="78"/>
      <c r="L34" s="79">
        <v>4</v>
      </c>
      <c r="M34" s="92" t="s">
        <v>65</v>
      </c>
      <c r="N34" s="75">
        <f>Match!C78</f>
        <v>0</v>
      </c>
      <c r="O34" s="66">
        <f>'Alternate Shot'!C51/2</f>
        <v>0</v>
      </c>
      <c r="P34" s="81">
        <f>Scramble!C52/2</f>
        <v>0</v>
      </c>
      <c r="Q34" s="73">
        <f>Stroke!C52/2</f>
        <v>0</v>
      </c>
      <c r="R34" s="76">
        <f t="shared" si="9"/>
        <v>0</v>
      </c>
    </row>
    <row r="35" spans="1:18" ht="16.5" thickBot="1" x14ac:dyDescent="0.3">
      <c r="A35" s="82">
        <f>SUM(A31:A34)</f>
        <v>0</v>
      </c>
      <c r="B35" s="143" t="s">
        <v>240</v>
      </c>
      <c r="C35" s="144"/>
      <c r="D35" s="83">
        <f>SUM(D31:D34)</f>
        <v>0</v>
      </c>
      <c r="E35" s="84">
        <f>SUM(E31:E34)</f>
        <v>0</v>
      </c>
      <c r="F35" s="84">
        <f>SUM(F31:F34)</f>
        <v>0</v>
      </c>
      <c r="G35" s="84">
        <f>SUM(G31:G34)</f>
        <v>0</v>
      </c>
      <c r="H35" s="85">
        <f>SUM(H31:H34)</f>
        <v>0</v>
      </c>
      <c r="I35" s="70"/>
      <c r="J35" s="70"/>
      <c r="K35" s="82">
        <f>SUM(K31:K34)</f>
        <v>0</v>
      </c>
      <c r="L35" s="143" t="s">
        <v>240</v>
      </c>
      <c r="M35" s="144"/>
      <c r="N35" s="83">
        <f>SUM(N31:N34)</f>
        <v>0</v>
      </c>
      <c r="O35" s="84">
        <f>SUM(O31:O34)</f>
        <v>0</v>
      </c>
      <c r="P35" s="84">
        <f>SUM(P31:P34)</f>
        <v>0</v>
      </c>
      <c r="Q35" s="84">
        <f>SUM(Q31:Q34)</f>
        <v>0</v>
      </c>
      <c r="R35" s="85">
        <f>SUM(R31:R34)</f>
        <v>0</v>
      </c>
    </row>
    <row r="36" spans="1:18" ht="16.5" thickBot="1" x14ac:dyDescent="0.3">
      <c r="A36" s="70"/>
      <c r="B36" s="94"/>
      <c r="C36" s="70"/>
      <c r="D36" s="70"/>
      <c r="E36" s="70"/>
      <c r="F36" s="70"/>
      <c r="G36" s="70"/>
      <c r="H36" s="70"/>
      <c r="I36" s="70"/>
      <c r="J36" s="70"/>
      <c r="K36" s="70"/>
      <c r="L36" s="94"/>
      <c r="M36" s="70"/>
      <c r="N36" s="70"/>
      <c r="O36" s="70"/>
      <c r="P36" s="70"/>
      <c r="Q36" s="70"/>
      <c r="R36" s="70"/>
    </row>
    <row r="37" spans="1:18" ht="16.5" thickBot="1" x14ac:dyDescent="0.3">
      <c r="A37" s="88" t="s">
        <v>236</v>
      </c>
      <c r="B37" s="71" t="s">
        <v>0</v>
      </c>
      <c r="C37" s="89" t="s">
        <v>246</v>
      </c>
      <c r="D37" s="68" t="s">
        <v>237</v>
      </c>
      <c r="E37" s="68" t="s">
        <v>238</v>
      </c>
      <c r="F37" s="68" t="s">
        <v>252</v>
      </c>
      <c r="G37" s="98" t="s">
        <v>253</v>
      </c>
      <c r="H37" s="69" t="s">
        <v>239</v>
      </c>
      <c r="I37" s="70"/>
      <c r="J37" s="70"/>
      <c r="K37" s="88" t="s">
        <v>236</v>
      </c>
      <c r="L37" s="71" t="s">
        <v>0</v>
      </c>
      <c r="M37" s="89" t="s">
        <v>74</v>
      </c>
      <c r="N37" s="68" t="s">
        <v>237</v>
      </c>
      <c r="O37" s="68" t="s">
        <v>238</v>
      </c>
      <c r="P37" s="68" t="s">
        <v>252</v>
      </c>
      <c r="Q37" s="98" t="s">
        <v>253</v>
      </c>
      <c r="R37" s="69" t="s">
        <v>239</v>
      </c>
    </row>
    <row r="38" spans="1:18" ht="15.75" x14ac:dyDescent="0.25">
      <c r="A38" s="65"/>
      <c r="B38" s="73">
        <v>1</v>
      </c>
      <c r="C38" s="74" t="s">
        <v>30</v>
      </c>
      <c r="D38" s="75">
        <f>Match!C33</f>
        <v>0</v>
      </c>
      <c r="E38" s="66">
        <f>'Alternate Shot'!C23/2</f>
        <v>0</v>
      </c>
      <c r="F38" s="66">
        <f>Scramble!C23/2</f>
        <v>0</v>
      </c>
      <c r="G38" s="73">
        <f>Stroke!C23/2</f>
        <v>0</v>
      </c>
      <c r="H38" s="76">
        <f>SUM(D38:G38)</f>
        <v>0</v>
      </c>
      <c r="I38" s="70"/>
      <c r="J38" s="70"/>
      <c r="K38" s="65"/>
      <c r="L38" s="73">
        <v>1</v>
      </c>
      <c r="M38" s="74" t="s">
        <v>69</v>
      </c>
      <c r="N38" s="75">
        <f>Match!C81</f>
        <v>0</v>
      </c>
      <c r="O38" s="66">
        <f>'Alternate Shot'!C55/2</f>
        <v>0</v>
      </c>
      <c r="P38" s="66">
        <f>Scramble!C55/2</f>
        <v>0</v>
      </c>
      <c r="Q38" s="73">
        <f>Stroke!C55/2</f>
        <v>0</v>
      </c>
      <c r="R38" s="76">
        <f>SUM(N38:Q38)</f>
        <v>0</v>
      </c>
    </row>
    <row r="39" spans="1:18" ht="15.75" x14ac:dyDescent="0.25">
      <c r="A39" s="65"/>
      <c r="B39" s="73">
        <v>2</v>
      </c>
      <c r="C39" s="91" t="s">
        <v>31</v>
      </c>
      <c r="D39" s="75">
        <f>Match!C34</f>
        <v>0</v>
      </c>
      <c r="E39" s="66">
        <f>'Alternate Shot'!C24/2</f>
        <v>0</v>
      </c>
      <c r="F39" s="66">
        <f>Scramble!C24/2</f>
        <v>0</v>
      </c>
      <c r="G39" s="73">
        <f>Stroke!C23/2</f>
        <v>0</v>
      </c>
      <c r="H39" s="76">
        <f t="shared" ref="H39:H41" si="10">SUM(D39:G39)</f>
        <v>0</v>
      </c>
      <c r="I39" s="70"/>
      <c r="J39" s="70"/>
      <c r="K39" s="65"/>
      <c r="L39" s="73">
        <v>2</v>
      </c>
      <c r="M39" s="77" t="s">
        <v>70</v>
      </c>
      <c r="N39" s="75">
        <f>Match!C82</f>
        <v>0</v>
      </c>
      <c r="O39" s="66">
        <f>'Alternate Shot'!C56/2</f>
        <v>0</v>
      </c>
      <c r="P39" s="66">
        <f>Scramble!C56/2</f>
        <v>0</v>
      </c>
      <c r="Q39" s="73">
        <f>Stroke!C55/2</f>
        <v>0</v>
      </c>
      <c r="R39" s="76">
        <f t="shared" ref="R39:R41" si="11">SUM(N39:Q39)</f>
        <v>0</v>
      </c>
    </row>
    <row r="40" spans="1:18" ht="15.75" x14ac:dyDescent="0.25">
      <c r="A40" s="65"/>
      <c r="B40" s="73">
        <v>3</v>
      </c>
      <c r="C40" s="77" t="s">
        <v>29</v>
      </c>
      <c r="D40" s="75">
        <f>Match!C35</f>
        <v>0</v>
      </c>
      <c r="E40" s="66">
        <f>'Alternate Shot'!C24/2</f>
        <v>0</v>
      </c>
      <c r="F40" s="66">
        <f>Scramble!C23/2</f>
        <v>0</v>
      </c>
      <c r="G40" s="73">
        <f>Stroke!C24/2</f>
        <v>0</v>
      </c>
      <c r="H40" s="76">
        <f t="shared" si="10"/>
        <v>0</v>
      </c>
      <c r="I40" s="70"/>
      <c r="J40" s="70"/>
      <c r="K40" s="65"/>
      <c r="L40" s="73">
        <v>3</v>
      </c>
      <c r="M40" s="77" t="s">
        <v>81</v>
      </c>
      <c r="N40" s="75">
        <f>Match!C83</f>
        <v>0</v>
      </c>
      <c r="O40" s="66">
        <f>'Alternate Shot'!C56/2</f>
        <v>0</v>
      </c>
      <c r="P40" s="66">
        <f>Scramble!C55/2</f>
        <v>0</v>
      </c>
      <c r="Q40" s="73">
        <f>Stroke!C56/2</f>
        <v>0</v>
      </c>
      <c r="R40" s="76">
        <f t="shared" si="11"/>
        <v>0</v>
      </c>
    </row>
    <row r="41" spans="1:18" ht="16.5" thickBot="1" x14ac:dyDescent="0.3">
      <c r="A41" s="65"/>
      <c r="B41" s="90">
        <v>4</v>
      </c>
      <c r="C41" s="92" t="s">
        <v>28</v>
      </c>
      <c r="D41" s="75">
        <f>Match!C36</f>
        <v>0</v>
      </c>
      <c r="E41" s="66">
        <f>'Alternate Shot'!C23/2</f>
        <v>0</v>
      </c>
      <c r="F41" s="66">
        <f>Scramble!C24/2</f>
        <v>0</v>
      </c>
      <c r="G41" s="73">
        <f>Stroke!C24/2</f>
        <v>0</v>
      </c>
      <c r="H41" s="76">
        <f t="shared" si="10"/>
        <v>0</v>
      </c>
      <c r="I41" s="70"/>
      <c r="J41" s="70"/>
      <c r="K41" s="65"/>
      <c r="L41" s="90">
        <v>4</v>
      </c>
      <c r="M41" s="80" t="s">
        <v>68</v>
      </c>
      <c r="N41" s="75">
        <f>Match!C84</f>
        <v>0</v>
      </c>
      <c r="O41" s="66">
        <f>'Alternate Shot'!C55/2</f>
        <v>0</v>
      </c>
      <c r="P41" s="66">
        <f>Scramble!C56/2</f>
        <v>0</v>
      </c>
      <c r="Q41" s="73">
        <f>Stroke!C56/2</f>
        <v>0</v>
      </c>
      <c r="R41" s="76">
        <f t="shared" si="11"/>
        <v>0</v>
      </c>
    </row>
    <row r="42" spans="1:18" ht="16.5" thickBot="1" x14ac:dyDescent="0.3">
      <c r="A42" s="82">
        <f>SUM(A38:A41)</f>
        <v>0</v>
      </c>
      <c r="B42" s="143" t="s">
        <v>240</v>
      </c>
      <c r="C42" s="144"/>
      <c r="D42" s="83">
        <f>SUM(D38:D41)</f>
        <v>0</v>
      </c>
      <c r="E42" s="84">
        <f>SUM(E38:E41)</f>
        <v>0</v>
      </c>
      <c r="F42" s="84">
        <f>SUM(F38:F41)</f>
        <v>0</v>
      </c>
      <c r="G42" s="84">
        <f>SUM(G38:G41)</f>
        <v>0</v>
      </c>
      <c r="H42" s="85">
        <f>SUM(H38:H41)</f>
        <v>0</v>
      </c>
      <c r="I42" s="70"/>
      <c r="J42" s="70"/>
      <c r="K42" s="82">
        <f>SUM(K38:K41)</f>
        <v>0</v>
      </c>
      <c r="L42" s="143" t="s">
        <v>240</v>
      </c>
      <c r="M42" s="144"/>
      <c r="N42" s="83">
        <f>SUM(N38:N41)</f>
        <v>0</v>
      </c>
      <c r="O42" s="84">
        <f>SUM(O38:O41)</f>
        <v>0</v>
      </c>
      <c r="P42" s="84">
        <f>SUM(P38:P41)</f>
        <v>0</v>
      </c>
      <c r="Q42" s="84">
        <f>SUM(Q38:Q41)</f>
        <v>0</v>
      </c>
      <c r="R42" s="85">
        <f>SUM(R38:R41)</f>
        <v>0</v>
      </c>
    </row>
    <row r="43" spans="1:18" ht="16.5" thickBot="1" x14ac:dyDescent="0.3">
      <c r="A43" s="70"/>
      <c r="B43" s="94"/>
      <c r="C43" s="70"/>
      <c r="D43" s="70"/>
      <c r="E43" s="70"/>
      <c r="F43" s="70"/>
      <c r="G43" s="70"/>
      <c r="H43" s="70"/>
      <c r="I43" s="70"/>
      <c r="J43" s="70"/>
      <c r="K43" s="70"/>
      <c r="L43" s="94"/>
      <c r="M43" s="70"/>
      <c r="N43" s="70"/>
      <c r="O43" s="70"/>
      <c r="P43" s="70"/>
      <c r="Q43" s="70"/>
      <c r="R43" s="70"/>
    </row>
    <row r="44" spans="1:18" ht="16.5" thickBot="1" x14ac:dyDescent="0.3">
      <c r="A44" s="93" t="s">
        <v>236</v>
      </c>
      <c r="B44" s="89" t="s">
        <v>0</v>
      </c>
      <c r="C44" s="89" t="s">
        <v>43</v>
      </c>
      <c r="D44" s="68" t="s">
        <v>237</v>
      </c>
      <c r="E44" s="68" t="s">
        <v>238</v>
      </c>
      <c r="F44" s="68" t="s">
        <v>252</v>
      </c>
      <c r="G44" s="98" t="s">
        <v>253</v>
      </c>
      <c r="H44" s="69" t="s">
        <v>239</v>
      </c>
      <c r="I44" s="24"/>
      <c r="J44" s="24"/>
      <c r="K44" s="93" t="s">
        <v>236</v>
      </c>
      <c r="L44" s="89" t="s">
        <v>0</v>
      </c>
      <c r="M44" s="89" t="s">
        <v>255</v>
      </c>
      <c r="N44" s="68" t="s">
        <v>237</v>
      </c>
      <c r="O44" s="68" t="s">
        <v>238</v>
      </c>
      <c r="P44" s="68" t="s">
        <v>252</v>
      </c>
      <c r="Q44" s="98" t="s">
        <v>253</v>
      </c>
      <c r="R44" s="69" t="s">
        <v>239</v>
      </c>
    </row>
    <row r="45" spans="1:18" ht="15.75" x14ac:dyDescent="0.25">
      <c r="A45" s="66"/>
      <c r="B45" s="73">
        <v>1</v>
      </c>
      <c r="C45" s="74" t="s">
        <v>35</v>
      </c>
      <c r="D45" s="75">
        <f>Match!C39</f>
        <v>0</v>
      </c>
      <c r="E45" s="66">
        <f>'Alternate Shot'!C27/2</f>
        <v>0</v>
      </c>
      <c r="F45" s="66">
        <f>Scramble!C27/2</f>
        <v>0</v>
      </c>
      <c r="G45" s="73">
        <f>Stroke!C27/2</f>
        <v>0</v>
      </c>
      <c r="H45" s="76">
        <f>SUM(D45:G45)</f>
        <v>0</v>
      </c>
      <c r="I45" s="24"/>
      <c r="J45" s="24"/>
      <c r="K45" s="66"/>
      <c r="L45" s="73">
        <v>1</v>
      </c>
      <c r="M45" s="100" t="s">
        <v>78</v>
      </c>
      <c r="N45" s="75">
        <f>Match!C87</f>
        <v>0</v>
      </c>
      <c r="O45" s="66">
        <f>'Alternate Shot'!C59/2</f>
        <v>0</v>
      </c>
      <c r="P45" s="66">
        <f>Scramble!C59/2</f>
        <v>0</v>
      </c>
      <c r="Q45" s="73">
        <f>Stroke!C59/2</f>
        <v>0</v>
      </c>
      <c r="R45" s="76">
        <f>SUM(N45:Q45)</f>
        <v>0</v>
      </c>
    </row>
    <row r="46" spans="1:18" ht="15.75" x14ac:dyDescent="0.25">
      <c r="A46" s="66"/>
      <c r="B46" s="73">
        <v>2</v>
      </c>
      <c r="C46" s="77" t="s">
        <v>38</v>
      </c>
      <c r="D46" s="75">
        <f>Match!C40</f>
        <v>0</v>
      </c>
      <c r="E46" s="66">
        <f>'Alternate Shot'!C28/2</f>
        <v>0</v>
      </c>
      <c r="F46" s="66">
        <f>Scramble!C28/2</f>
        <v>0</v>
      </c>
      <c r="G46" s="73">
        <f>Stroke!C27/2</f>
        <v>0</v>
      </c>
      <c r="H46" s="76">
        <f t="shared" ref="H46:H48" si="12">SUM(D46:G46)</f>
        <v>0</v>
      </c>
      <c r="I46" s="24"/>
      <c r="J46" s="24"/>
      <c r="K46" s="66"/>
      <c r="L46" s="73">
        <v>2</v>
      </c>
      <c r="M46" s="77" t="s">
        <v>79</v>
      </c>
      <c r="N46" s="75">
        <f>Match!C88</f>
        <v>0</v>
      </c>
      <c r="O46" s="66">
        <f>'Alternate Shot'!C60/2</f>
        <v>0</v>
      </c>
      <c r="P46" s="66">
        <f>Scramble!C60/2</f>
        <v>0</v>
      </c>
      <c r="Q46" s="73">
        <f>Stroke!C59/2</f>
        <v>0</v>
      </c>
      <c r="R46" s="76">
        <f t="shared" ref="R46:R48" si="13">SUM(N46:Q46)</f>
        <v>0</v>
      </c>
    </row>
    <row r="47" spans="1:18" ht="15.75" x14ac:dyDescent="0.25">
      <c r="A47" s="66"/>
      <c r="B47" s="73">
        <v>3</v>
      </c>
      <c r="C47" s="77" t="s">
        <v>37</v>
      </c>
      <c r="D47" s="75">
        <f>Match!C41</f>
        <v>0</v>
      </c>
      <c r="E47" s="66">
        <f>'Alternate Shot'!C28/2</f>
        <v>0</v>
      </c>
      <c r="F47" s="66">
        <f>Scramble!C27/2</f>
        <v>0</v>
      </c>
      <c r="G47" s="73">
        <f>Stroke!C28/2</f>
        <v>0</v>
      </c>
      <c r="H47" s="76">
        <f t="shared" si="12"/>
        <v>0</v>
      </c>
      <c r="I47" s="24"/>
      <c r="J47" s="24"/>
      <c r="K47" s="66"/>
      <c r="L47" s="73">
        <v>3</v>
      </c>
      <c r="M47" s="77" t="s">
        <v>76</v>
      </c>
      <c r="N47" s="75">
        <f>Match!C89</f>
        <v>0</v>
      </c>
      <c r="O47" s="66">
        <f>'Alternate Shot'!C60/2</f>
        <v>0</v>
      </c>
      <c r="P47" s="66">
        <f>Scramble!C59/2</f>
        <v>0</v>
      </c>
      <c r="Q47" s="73">
        <f>Stroke!C60/2</f>
        <v>0</v>
      </c>
      <c r="R47" s="76">
        <f t="shared" si="13"/>
        <v>0</v>
      </c>
    </row>
    <row r="48" spans="1:18" ht="16.5" thickBot="1" x14ac:dyDescent="0.3">
      <c r="A48" s="78"/>
      <c r="B48" s="79">
        <v>4</v>
      </c>
      <c r="C48" s="80" t="s">
        <v>36</v>
      </c>
      <c r="D48" s="75">
        <f>Match!C42</f>
        <v>0</v>
      </c>
      <c r="E48" s="66">
        <f>'Alternate Shot'!C27/2</f>
        <v>0</v>
      </c>
      <c r="F48" s="81">
        <f>Scramble!C28/2</f>
        <v>0</v>
      </c>
      <c r="G48" s="73">
        <f>Stroke!C28/2</f>
        <v>0</v>
      </c>
      <c r="H48" s="76">
        <f t="shared" si="12"/>
        <v>0</v>
      </c>
      <c r="I48" s="24"/>
      <c r="J48" s="24"/>
      <c r="K48" s="78"/>
      <c r="L48" s="79">
        <v>4</v>
      </c>
      <c r="M48" s="92" t="s">
        <v>77</v>
      </c>
      <c r="N48" s="75">
        <f>Match!C90</f>
        <v>0</v>
      </c>
      <c r="O48" s="66">
        <f>'Alternate Shot'!C59/2</f>
        <v>0</v>
      </c>
      <c r="P48" s="81">
        <f>Scramble!C60/2</f>
        <v>0</v>
      </c>
      <c r="Q48" s="73">
        <f>Stroke!C60/2</f>
        <v>0</v>
      </c>
      <c r="R48" s="76">
        <f t="shared" si="13"/>
        <v>0</v>
      </c>
    </row>
    <row r="49" spans="1:18" ht="16.5" thickBot="1" x14ac:dyDescent="0.3">
      <c r="A49" s="82">
        <f>SUM(A45:A48)</f>
        <v>0</v>
      </c>
      <c r="B49" s="143" t="s">
        <v>240</v>
      </c>
      <c r="C49" s="144"/>
      <c r="D49" s="83">
        <f>SUM(D45:D48)</f>
        <v>0</v>
      </c>
      <c r="E49" s="84">
        <f>SUM(E45:E48)</f>
        <v>0</v>
      </c>
      <c r="F49" s="84">
        <f>SUM(F45:F48)</f>
        <v>0</v>
      </c>
      <c r="G49" s="84">
        <f>SUM(G45:G48)</f>
        <v>0</v>
      </c>
      <c r="H49" s="85">
        <f>SUM(H45:H48)</f>
        <v>0</v>
      </c>
      <c r="I49" s="24"/>
      <c r="J49" s="24"/>
      <c r="K49" s="82">
        <f>SUM(K45:K48)</f>
        <v>0</v>
      </c>
      <c r="L49" s="143" t="s">
        <v>240</v>
      </c>
      <c r="M49" s="144"/>
      <c r="N49" s="83">
        <f>SUM(N45:N48)</f>
        <v>0</v>
      </c>
      <c r="O49" s="84">
        <f>SUM(O45:O48)</f>
        <v>0</v>
      </c>
      <c r="P49" s="84">
        <f>SUM(P45:P48)</f>
        <v>0</v>
      </c>
      <c r="Q49" s="84">
        <f>SUM(Q45:Q48)</f>
        <v>0</v>
      </c>
      <c r="R49" s="85">
        <f>SUM(R45:R48)</f>
        <v>0</v>
      </c>
    </row>
    <row r="50" spans="1:18" ht="16.5" thickBot="1" x14ac:dyDescent="0.3">
      <c r="A50" s="70"/>
      <c r="B50" s="94"/>
      <c r="C50" s="70"/>
      <c r="D50" s="70"/>
      <c r="E50" s="70"/>
      <c r="F50" s="70"/>
      <c r="G50" s="70"/>
      <c r="H50" s="70"/>
      <c r="I50" s="24"/>
      <c r="J50" s="24"/>
      <c r="K50" s="70"/>
      <c r="L50" s="94"/>
      <c r="M50" s="70"/>
      <c r="N50" s="70"/>
      <c r="O50" s="70"/>
      <c r="P50" s="70"/>
      <c r="Q50" s="70"/>
      <c r="R50" s="70"/>
    </row>
    <row r="51" spans="1:18" ht="16.5" thickBot="1" x14ac:dyDescent="0.3">
      <c r="A51" s="88" t="s">
        <v>236</v>
      </c>
      <c r="B51" s="71" t="s">
        <v>0</v>
      </c>
      <c r="C51" s="89" t="s">
        <v>44</v>
      </c>
      <c r="D51" s="68" t="s">
        <v>237</v>
      </c>
      <c r="E51" s="68" t="s">
        <v>238</v>
      </c>
      <c r="F51" s="68" t="s">
        <v>252</v>
      </c>
      <c r="G51" s="98" t="s">
        <v>253</v>
      </c>
      <c r="H51" s="69" t="s">
        <v>239</v>
      </c>
      <c r="I51" s="24"/>
      <c r="J51" s="24"/>
      <c r="K51" s="88" t="s">
        <v>236</v>
      </c>
      <c r="L51" s="71" t="s">
        <v>0</v>
      </c>
      <c r="M51" s="89" t="s">
        <v>86</v>
      </c>
      <c r="N51" s="68" t="s">
        <v>237</v>
      </c>
      <c r="O51" s="68" t="s">
        <v>238</v>
      </c>
      <c r="P51" s="68" t="s">
        <v>252</v>
      </c>
      <c r="Q51" s="98" t="s">
        <v>253</v>
      </c>
      <c r="R51" s="69" t="s">
        <v>239</v>
      </c>
    </row>
    <row r="52" spans="1:18" ht="15.75" x14ac:dyDescent="0.25">
      <c r="A52" s="65"/>
      <c r="B52" s="73">
        <v>1</v>
      </c>
      <c r="C52" s="100" t="s">
        <v>42</v>
      </c>
      <c r="D52" s="75">
        <f>Match!C45</f>
        <v>0</v>
      </c>
      <c r="E52" s="66">
        <f>'Alternate Shot'!C31/2</f>
        <v>0</v>
      </c>
      <c r="F52" s="66">
        <f>Scramble!C31/2</f>
        <v>0</v>
      </c>
      <c r="G52" s="73">
        <f>Stroke!C31/2</f>
        <v>0</v>
      </c>
      <c r="H52" s="76">
        <f>SUM(D52:G52)</f>
        <v>0</v>
      </c>
      <c r="I52" s="24"/>
      <c r="J52" s="24"/>
      <c r="K52" s="65"/>
      <c r="L52" s="73">
        <v>1</v>
      </c>
      <c r="M52" s="74" t="s">
        <v>82</v>
      </c>
      <c r="N52" s="75">
        <f>Match!C93</f>
        <v>0</v>
      </c>
      <c r="O52" s="66">
        <f>'Alternate Shot'!C63/2</f>
        <v>0</v>
      </c>
      <c r="P52" s="66">
        <f>Scramble!C63/2</f>
        <v>0</v>
      </c>
      <c r="Q52" s="73">
        <f>Stroke!C63/2</f>
        <v>0</v>
      </c>
      <c r="R52" s="76">
        <f>SUM(N52:Q52)</f>
        <v>0</v>
      </c>
    </row>
    <row r="53" spans="1:18" ht="15.75" x14ac:dyDescent="0.25">
      <c r="A53" s="65"/>
      <c r="B53" s="73">
        <v>2</v>
      </c>
      <c r="C53" s="77" t="s">
        <v>40</v>
      </c>
      <c r="D53" s="75">
        <f>Match!C46</f>
        <v>0</v>
      </c>
      <c r="E53" s="66">
        <f>'Alternate Shot'!C32/2</f>
        <v>0</v>
      </c>
      <c r="F53" s="66">
        <f>Scramble!C32/2</f>
        <v>0</v>
      </c>
      <c r="G53" s="73">
        <f>Stroke!C31/2</f>
        <v>0</v>
      </c>
      <c r="H53" s="76">
        <f t="shared" ref="H53:H55" si="14">SUM(D53:G53)</f>
        <v>0</v>
      </c>
      <c r="I53" s="24"/>
      <c r="J53" s="24"/>
      <c r="K53" s="65"/>
      <c r="L53" s="73">
        <v>2</v>
      </c>
      <c r="M53" s="77" t="s">
        <v>84</v>
      </c>
      <c r="N53" s="75">
        <f>Match!C94</f>
        <v>0</v>
      </c>
      <c r="O53" s="66">
        <f>'Alternate Shot'!C64/2</f>
        <v>0</v>
      </c>
      <c r="P53" s="66">
        <f>Scramble!C64/2</f>
        <v>0</v>
      </c>
      <c r="Q53" s="73">
        <f>Stroke!C63/2</f>
        <v>0</v>
      </c>
      <c r="R53" s="76">
        <f t="shared" ref="R53:R55" si="15">SUM(N53:Q53)</f>
        <v>0</v>
      </c>
    </row>
    <row r="54" spans="1:18" ht="15.75" x14ac:dyDescent="0.25">
      <c r="A54" s="65"/>
      <c r="B54" s="73">
        <v>3</v>
      </c>
      <c r="C54" s="77" t="s">
        <v>39</v>
      </c>
      <c r="D54" s="75">
        <f>Match!C47</f>
        <v>0</v>
      </c>
      <c r="E54" s="66">
        <f>'Alternate Shot'!C32/2</f>
        <v>0</v>
      </c>
      <c r="F54" s="66">
        <f>Scramble!C31/2</f>
        <v>0</v>
      </c>
      <c r="G54" s="73">
        <f>Stroke!C32/2</f>
        <v>0</v>
      </c>
      <c r="H54" s="76">
        <f t="shared" si="14"/>
        <v>0</v>
      </c>
      <c r="I54" s="24"/>
      <c r="J54" s="24"/>
      <c r="K54" s="65"/>
      <c r="L54" s="73">
        <v>3</v>
      </c>
      <c r="M54" s="91" t="s">
        <v>85</v>
      </c>
      <c r="N54" s="75">
        <f>Match!C95</f>
        <v>0</v>
      </c>
      <c r="O54" s="66">
        <f>'Alternate Shot'!C64/2</f>
        <v>0</v>
      </c>
      <c r="P54" s="66">
        <f>Scramble!C63/2</f>
        <v>0</v>
      </c>
      <c r="Q54" s="73">
        <f>Stroke!C64/2</f>
        <v>0</v>
      </c>
      <c r="R54" s="76">
        <f t="shared" si="15"/>
        <v>0</v>
      </c>
    </row>
    <row r="55" spans="1:18" ht="16.5" thickBot="1" x14ac:dyDescent="0.3">
      <c r="A55" s="65"/>
      <c r="B55" s="90">
        <v>4</v>
      </c>
      <c r="C55" s="92" t="s">
        <v>41</v>
      </c>
      <c r="D55" s="75">
        <f>Match!C48</f>
        <v>0</v>
      </c>
      <c r="E55" s="66">
        <f>'Alternate Shot'!C31/2</f>
        <v>0</v>
      </c>
      <c r="F55" s="66">
        <f>Scramble!C32/2</f>
        <v>0</v>
      </c>
      <c r="G55" s="73">
        <f>Stroke!C32/2</f>
        <v>0</v>
      </c>
      <c r="H55" s="76">
        <f t="shared" si="14"/>
        <v>0</v>
      </c>
      <c r="I55" s="24"/>
      <c r="J55" s="24"/>
      <c r="K55" s="65"/>
      <c r="L55" s="90">
        <v>4</v>
      </c>
      <c r="M55" s="92" t="s">
        <v>83</v>
      </c>
      <c r="N55" s="75">
        <f>Match!C96</f>
        <v>0</v>
      </c>
      <c r="O55" s="66">
        <f>'Alternate Shot'!C63/2</f>
        <v>0</v>
      </c>
      <c r="P55" s="66">
        <f>Scramble!C64/2</f>
        <v>0</v>
      </c>
      <c r="Q55" s="73">
        <f>Stroke!C64/2</f>
        <v>0</v>
      </c>
      <c r="R55" s="76">
        <f t="shared" si="15"/>
        <v>0</v>
      </c>
    </row>
    <row r="56" spans="1:18" ht="16.5" thickBot="1" x14ac:dyDescent="0.3">
      <c r="A56" s="82">
        <f>SUM(A52:A55)</f>
        <v>0</v>
      </c>
      <c r="B56" s="143" t="s">
        <v>240</v>
      </c>
      <c r="C56" s="144"/>
      <c r="D56" s="83">
        <f>SUM(D52:D55)</f>
        <v>0</v>
      </c>
      <c r="E56" s="84">
        <f>SUM(E52:E55)</f>
        <v>0</v>
      </c>
      <c r="F56" s="84">
        <f>SUM(F52:F55)</f>
        <v>0</v>
      </c>
      <c r="G56" s="84">
        <f>SUM(G52:G55)</f>
        <v>0</v>
      </c>
      <c r="H56" s="85">
        <f>SUM(H52:H55)</f>
        <v>0</v>
      </c>
      <c r="I56" s="24"/>
      <c r="J56" s="24"/>
      <c r="K56" s="82">
        <f>SUM(K52:K55)</f>
        <v>0</v>
      </c>
      <c r="L56" s="143" t="s">
        <v>240</v>
      </c>
      <c r="M56" s="144"/>
      <c r="N56" s="83">
        <f>SUM(N52:N55)</f>
        <v>0</v>
      </c>
      <c r="O56" s="84">
        <f>SUM(O52:O55)</f>
        <v>0</v>
      </c>
      <c r="P56" s="84">
        <f>SUM(P52:P55)</f>
        <v>0</v>
      </c>
      <c r="Q56" s="84">
        <f>SUM(Q52:Q55)</f>
        <v>0</v>
      </c>
      <c r="R56" s="85">
        <f>SUM(R52:R55)</f>
        <v>0</v>
      </c>
    </row>
    <row r="57" spans="1:18" ht="15.75" x14ac:dyDescent="0.25">
      <c r="A57" s="70"/>
      <c r="B57" s="94"/>
      <c r="C57" s="70"/>
      <c r="D57" s="70"/>
      <c r="E57" s="70"/>
      <c r="F57" s="70"/>
      <c r="G57" s="70"/>
      <c r="H57" s="70"/>
      <c r="I57" s="24"/>
      <c r="J57" s="24"/>
      <c r="K57" s="70"/>
      <c r="L57" s="94"/>
      <c r="M57" s="70"/>
      <c r="N57" s="70"/>
      <c r="O57" s="70"/>
      <c r="P57" s="70"/>
      <c r="Q57" s="70"/>
      <c r="R57" s="70"/>
    </row>
  </sheetData>
  <mergeCells count="18">
    <mergeCell ref="A1:H1"/>
    <mergeCell ref="B56:C56"/>
    <mergeCell ref="B35:C35"/>
    <mergeCell ref="B42:C42"/>
    <mergeCell ref="B49:C49"/>
    <mergeCell ref="B7:C7"/>
    <mergeCell ref="B14:C14"/>
    <mergeCell ref="B21:C21"/>
    <mergeCell ref="B28:C28"/>
    <mergeCell ref="L35:M35"/>
    <mergeCell ref="L42:M42"/>
    <mergeCell ref="L49:M49"/>
    <mergeCell ref="L56:M56"/>
    <mergeCell ref="K1:R1"/>
    <mergeCell ref="L7:M7"/>
    <mergeCell ref="L14:M14"/>
    <mergeCell ref="L21:M21"/>
    <mergeCell ref="L28:M28"/>
  </mergeCells>
  <pageMargins left="0.7" right="0.7" top="0.75" bottom="0.75" header="0.3" footer="0.3"/>
  <ignoredErrors>
    <ignoredError sqref="F4:F5 F11:F12 F18:F19 F25:F26 F32:F33 F39:F40 F46:F47 F53:F54 P53:P54 P46:P47 P39:P40 P32:P33 P25:P26 P18:P19 P11:P12 P4:P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A688-8B2F-4CFB-99E5-3D5D23CA3743}">
  <dimension ref="A1:CR97"/>
  <sheetViews>
    <sheetView workbookViewId="0">
      <selection activeCell="C75" sqref="C75"/>
    </sheetView>
  </sheetViews>
  <sheetFormatPr defaultRowHeight="15" x14ac:dyDescent="0.25"/>
  <cols>
    <col min="1" max="1" width="8.42578125" bestFit="1" customWidth="1"/>
    <col min="2" max="2" width="20.570312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140" t="s">
        <v>294</v>
      </c>
      <c r="B1" s="142"/>
      <c r="C1" s="140" t="s">
        <v>235</v>
      </c>
      <c r="D1" s="141"/>
      <c r="E1" s="141"/>
      <c r="F1" s="141"/>
      <c r="G1" s="141"/>
      <c r="H1" s="142"/>
      <c r="I1" s="147" t="s">
        <v>179</v>
      </c>
      <c r="J1" s="148"/>
      <c r="K1" s="148"/>
      <c r="L1" s="149"/>
      <c r="M1" s="161" t="s">
        <v>183</v>
      </c>
      <c r="N1" s="162"/>
      <c r="O1" s="162"/>
      <c r="P1" s="163"/>
      <c r="Q1" s="147" t="s">
        <v>184</v>
      </c>
      <c r="R1" s="148"/>
      <c r="S1" s="148"/>
      <c r="T1" s="149"/>
      <c r="U1" s="161" t="s">
        <v>185</v>
      </c>
      <c r="V1" s="162"/>
      <c r="W1" s="162"/>
      <c r="X1" s="163"/>
      <c r="Y1" s="147" t="s">
        <v>186</v>
      </c>
      <c r="Z1" s="148"/>
      <c r="AA1" s="148"/>
      <c r="AB1" s="149"/>
      <c r="AC1" s="161" t="s">
        <v>187</v>
      </c>
      <c r="AD1" s="162"/>
      <c r="AE1" s="162"/>
      <c r="AF1" s="163"/>
      <c r="AG1" s="147" t="s">
        <v>188</v>
      </c>
      <c r="AH1" s="148"/>
      <c r="AI1" s="148"/>
      <c r="AJ1" s="149"/>
      <c r="AK1" s="147" t="s">
        <v>189</v>
      </c>
      <c r="AL1" s="148"/>
      <c r="AM1" s="148"/>
      <c r="AN1" s="149"/>
      <c r="AO1" s="161" t="s">
        <v>190</v>
      </c>
      <c r="AP1" s="162"/>
      <c r="AQ1" s="162"/>
      <c r="AR1" s="163"/>
      <c r="AS1" s="147" t="s">
        <v>203</v>
      </c>
      <c r="AT1" s="148"/>
      <c r="AU1" s="148"/>
      <c r="AV1" s="149"/>
      <c r="AW1" s="161" t="s">
        <v>191</v>
      </c>
      <c r="AX1" s="162"/>
      <c r="AY1" s="162"/>
      <c r="AZ1" s="163"/>
      <c r="BA1" s="147" t="s">
        <v>192</v>
      </c>
      <c r="BB1" s="148"/>
      <c r="BC1" s="148"/>
      <c r="BD1" s="149"/>
      <c r="BE1" s="161" t="s">
        <v>193</v>
      </c>
      <c r="BF1" s="162"/>
      <c r="BG1" s="162"/>
      <c r="BH1" s="163"/>
      <c r="BI1" s="147" t="s">
        <v>194</v>
      </c>
      <c r="BJ1" s="148"/>
      <c r="BK1" s="148"/>
      <c r="BL1" s="149"/>
      <c r="BM1" s="161" t="s">
        <v>195</v>
      </c>
      <c r="BN1" s="162"/>
      <c r="BO1" s="162"/>
      <c r="BP1" s="163"/>
      <c r="BQ1" s="147" t="s">
        <v>196</v>
      </c>
      <c r="BR1" s="148"/>
      <c r="BS1" s="148"/>
      <c r="BT1" s="149"/>
      <c r="BU1" s="147" t="s">
        <v>197</v>
      </c>
      <c r="BV1" s="148"/>
      <c r="BW1" s="148"/>
      <c r="BX1" s="149"/>
      <c r="BY1" s="161" t="s">
        <v>198</v>
      </c>
      <c r="BZ1" s="162"/>
      <c r="CA1" s="162"/>
      <c r="CB1" s="163"/>
      <c r="CC1" s="147" t="s">
        <v>199</v>
      </c>
      <c r="CD1" s="148"/>
      <c r="CE1" s="148"/>
      <c r="CF1" s="149"/>
      <c r="CG1" s="147" t="s">
        <v>200</v>
      </c>
      <c r="CH1" s="148"/>
      <c r="CI1" s="148"/>
      <c r="CJ1" s="149"/>
      <c r="CK1" s="147" t="s">
        <v>201</v>
      </c>
      <c r="CL1" s="148"/>
      <c r="CM1" s="148"/>
      <c r="CN1" s="149"/>
      <c r="CO1" s="147" t="s">
        <v>202</v>
      </c>
      <c r="CP1" s="148"/>
      <c r="CQ1" s="148"/>
      <c r="CR1" s="149"/>
    </row>
    <row r="2" spans="1:96" ht="16.5" thickBot="1" x14ac:dyDescent="0.3">
      <c r="A2" s="88" t="s">
        <v>0</v>
      </c>
      <c r="B2" s="72" t="s">
        <v>3</v>
      </c>
      <c r="C2" s="104" t="s">
        <v>235</v>
      </c>
      <c r="D2" s="105" t="s">
        <v>292</v>
      </c>
      <c r="E2" s="105" t="s">
        <v>180</v>
      </c>
      <c r="F2" s="105" t="s">
        <v>181</v>
      </c>
      <c r="G2" s="105" t="s">
        <v>33</v>
      </c>
      <c r="H2" s="106" t="s">
        <v>293</v>
      </c>
      <c r="I2" s="104" t="s">
        <v>241</v>
      </c>
      <c r="J2" s="105" t="s">
        <v>289</v>
      </c>
      <c r="K2" s="105" t="s">
        <v>290</v>
      </c>
      <c r="L2" s="106" t="s">
        <v>291</v>
      </c>
      <c r="M2" s="164" t="s">
        <v>241</v>
      </c>
      <c r="N2" s="165" t="s">
        <v>289</v>
      </c>
      <c r="O2" s="165" t="s">
        <v>290</v>
      </c>
      <c r="P2" s="166" t="s">
        <v>291</v>
      </c>
      <c r="Q2" s="104" t="s">
        <v>241</v>
      </c>
      <c r="R2" s="105" t="s">
        <v>289</v>
      </c>
      <c r="S2" s="105" t="s">
        <v>290</v>
      </c>
      <c r="T2" s="106" t="s">
        <v>291</v>
      </c>
      <c r="U2" s="164" t="s">
        <v>241</v>
      </c>
      <c r="V2" s="165" t="s">
        <v>289</v>
      </c>
      <c r="W2" s="165" t="s">
        <v>290</v>
      </c>
      <c r="X2" s="166" t="s">
        <v>291</v>
      </c>
      <c r="Y2" s="104" t="s">
        <v>241</v>
      </c>
      <c r="Z2" s="105" t="s">
        <v>289</v>
      </c>
      <c r="AA2" s="105" t="s">
        <v>290</v>
      </c>
      <c r="AB2" s="106" t="s">
        <v>291</v>
      </c>
      <c r="AC2" s="164" t="s">
        <v>241</v>
      </c>
      <c r="AD2" s="165" t="s">
        <v>289</v>
      </c>
      <c r="AE2" s="165" t="s">
        <v>290</v>
      </c>
      <c r="AF2" s="166" t="s">
        <v>291</v>
      </c>
      <c r="AG2" s="104" t="s">
        <v>241</v>
      </c>
      <c r="AH2" s="105" t="s">
        <v>289</v>
      </c>
      <c r="AI2" s="105" t="s">
        <v>290</v>
      </c>
      <c r="AJ2" s="106" t="s">
        <v>291</v>
      </c>
      <c r="AK2" s="104" t="s">
        <v>241</v>
      </c>
      <c r="AL2" s="105" t="s">
        <v>289</v>
      </c>
      <c r="AM2" s="105" t="s">
        <v>290</v>
      </c>
      <c r="AN2" s="106" t="s">
        <v>291</v>
      </c>
      <c r="AO2" s="164" t="s">
        <v>241</v>
      </c>
      <c r="AP2" s="165" t="s">
        <v>289</v>
      </c>
      <c r="AQ2" s="165" t="s">
        <v>290</v>
      </c>
      <c r="AR2" s="166" t="s">
        <v>291</v>
      </c>
      <c r="AS2" s="104" t="s">
        <v>241</v>
      </c>
      <c r="AT2" s="105" t="s">
        <v>289</v>
      </c>
      <c r="AU2" s="105" t="s">
        <v>290</v>
      </c>
      <c r="AV2" s="106" t="s">
        <v>291</v>
      </c>
      <c r="AW2" s="164" t="s">
        <v>241</v>
      </c>
      <c r="AX2" s="165" t="s">
        <v>289</v>
      </c>
      <c r="AY2" s="165" t="s">
        <v>290</v>
      </c>
      <c r="AZ2" s="166" t="s">
        <v>291</v>
      </c>
      <c r="BA2" s="104" t="s">
        <v>241</v>
      </c>
      <c r="BB2" s="105" t="s">
        <v>289</v>
      </c>
      <c r="BC2" s="105" t="s">
        <v>290</v>
      </c>
      <c r="BD2" s="106" t="s">
        <v>291</v>
      </c>
      <c r="BE2" s="164" t="s">
        <v>241</v>
      </c>
      <c r="BF2" s="165" t="s">
        <v>289</v>
      </c>
      <c r="BG2" s="165" t="s">
        <v>290</v>
      </c>
      <c r="BH2" s="166" t="s">
        <v>291</v>
      </c>
      <c r="BI2" s="104" t="s">
        <v>241</v>
      </c>
      <c r="BJ2" s="105" t="s">
        <v>289</v>
      </c>
      <c r="BK2" s="105" t="s">
        <v>290</v>
      </c>
      <c r="BL2" s="106" t="s">
        <v>291</v>
      </c>
      <c r="BM2" s="164" t="s">
        <v>241</v>
      </c>
      <c r="BN2" s="165" t="s">
        <v>289</v>
      </c>
      <c r="BO2" s="165" t="s">
        <v>290</v>
      </c>
      <c r="BP2" s="166" t="s">
        <v>291</v>
      </c>
      <c r="BQ2" s="104" t="s">
        <v>241</v>
      </c>
      <c r="BR2" s="105" t="s">
        <v>289</v>
      </c>
      <c r="BS2" s="105" t="s">
        <v>290</v>
      </c>
      <c r="BT2" s="106" t="s">
        <v>291</v>
      </c>
      <c r="BU2" s="104" t="s">
        <v>241</v>
      </c>
      <c r="BV2" s="105" t="s">
        <v>289</v>
      </c>
      <c r="BW2" s="105" t="s">
        <v>290</v>
      </c>
      <c r="BX2" s="106" t="s">
        <v>291</v>
      </c>
      <c r="BY2" s="164" t="s">
        <v>241</v>
      </c>
      <c r="BZ2" s="165" t="s">
        <v>289</v>
      </c>
      <c r="CA2" s="165" t="s">
        <v>290</v>
      </c>
      <c r="CB2" s="166" t="s">
        <v>291</v>
      </c>
      <c r="CC2" s="104" t="s">
        <v>241</v>
      </c>
      <c r="CD2" s="105" t="s">
        <v>289</v>
      </c>
      <c r="CE2" s="105" t="s">
        <v>290</v>
      </c>
      <c r="CF2" s="106" t="s">
        <v>291</v>
      </c>
      <c r="CG2" s="104" t="s">
        <v>241</v>
      </c>
      <c r="CH2" s="105" t="s">
        <v>289</v>
      </c>
      <c r="CI2" s="105" t="s">
        <v>290</v>
      </c>
      <c r="CJ2" s="106" t="s">
        <v>291</v>
      </c>
      <c r="CK2" s="104" t="s">
        <v>241</v>
      </c>
      <c r="CL2" s="105" t="s">
        <v>289</v>
      </c>
      <c r="CM2" s="105" t="s">
        <v>290</v>
      </c>
      <c r="CN2" s="106" t="s">
        <v>291</v>
      </c>
      <c r="CO2" s="104" t="s">
        <v>241</v>
      </c>
      <c r="CP2" s="105" t="s">
        <v>289</v>
      </c>
      <c r="CQ2" s="105" t="s">
        <v>290</v>
      </c>
      <c r="CR2" s="106" t="s">
        <v>291</v>
      </c>
    </row>
    <row r="3" spans="1:96" ht="15.75" x14ac:dyDescent="0.25">
      <c r="A3" s="101" t="s">
        <v>375</v>
      </c>
      <c r="B3" s="102" t="s">
        <v>5</v>
      </c>
      <c r="C3" s="25">
        <f>L3+P3+T3+X3+AB3+AF3+AJ3+AN3+AR3+AV3+AZ3+BD3+BH3+BL3+BP3+BT3+BX3+CB3+CF3+CJ3+CN3+CR3</f>
        <v>0</v>
      </c>
      <c r="D3" s="26">
        <f>(I3+M3+Q3+U3+Y3+AC3+AG3+AK3+AO3+AS3+AW3+BA3+BE3+BI3+BM3+BQ3+BU3+BY3+CC3+CG3+CK3+CO3)/22</f>
        <v>0</v>
      </c>
      <c r="E3" s="26">
        <f>L3+T3+AB3+AR3+AV3+AZ3+BL3+BP3+BX3+CB3+CF3</f>
        <v>0</v>
      </c>
      <c r="F3" s="26">
        <f>P3+X3+AF3+AJ3+AN3+BD3+BT3+CJ3+CN3+CR3+BH3</f>
        <v>0</v>
      </c>
      <c r="G3" s="26">
        <f>L3+T3+AB3+AJ3+AN3+AV3+BD3+BL3+BT3+BX3+CF3+CJ3+CN3+CR3</f>
        <v>0</v>
      </c>
      <c r="H3" s="27">
        <f>P3+X3+AF3+AR3+AZ3+BH3+BP3+CB3</f>
        <v>0</v>
      </c>
      <c r="I3" s="25"/>
      <c r="J3" s="173" t="s">
        <v>24</v>
      </c>
      <c r="K3" s="26"/>
      <c r="L3" s="27"/>
      <c r="M3" s="167"/>
      <c r="N3" s="168" t="s">
        <v>52</v>
      </c>
      <c r="O3" s="168"/>
      <c r="P3" s="169"/>
      <c r="Q3" s="25"/>
      <c r="R3" s="173" t="s">
        <v>12</v>
      </c>
      <c r="S3" s="26"/>
      <c r="T3" s="27"/>
      <c r="U3" s="167"/>
      <c r="V3" s="168" t="s">
        <v>53</v>
      </c>
      <c r="W3" s="168"/>
      <c r="X3" s="169"/>
      <c r="Y3" s="25"/>
      <c r="Z3" s="173" t="s">
        <v>22</v>
      </c>
      <c r="AA3" s="26"/>
      <c r="AB3" s="27"/>
      <c r="AC3" s="167"/>
      <c r="AD3" s="168" t="s">
        <v>55</v>
      </c>
      <c r="AE3" s="168"/>
      <c r="AF3" s="169"/>
      <c r="AG3" s="25"/>
      <c r="AH3" s="26" t="s">
        <v>44</v>
      </c>
      <c r="AI3" s="26"/>
      <c r="AJ3" s="27"/>
      <c r="AK3" s="25"/>
      <c r="AL3" s="26" t="s">
        <v>43</v>
      </c>
      <c r="AM3" s="26"/>
      <c r="AN3" s="27"/>
      <c r="AO3" s="167"/>
      <c r="AP3" s="173" t="s">
        <v>86</v>
      </c>
      <c r="AQ3" s="168"/>
      <c r="AR3" s="169"/>
      <c r="AS3" s="25"/>
      <c r="AT3" s="173" t="s">
        <v>32</v>
      </c>
      <c r="AU3" s="26"/>
      <c r="AV3" s="27"/>
      <c r="AW3" s="167"/>
      <c r="AX3" s="173" t="s">
        <v>80</v>
      </c>
      <c r="AY3" s="168"/>
      <c r="AZ3" s="169"/>
      <c r="BA3" s="25"/>
      <c r="BB3" s="26" t="s">
        <v>12</v>
      </c>
      <c r="BC3" s="26"/>
      <c r="BD3" s="27"/>
      <c r="BE3" s="167"/>
      <c r="BF3" s="168" t="s">
        <v>59</v>
      </c>
      <c r="BG3" s="168"/>
      <c r="BH3" s="169"/>
      <c r="BI3" s="25"/>
      <c r="BJ3" s="173" t="s">
        <v>17</v>
      </c>
      <c r="BK3" s="26"/>
      <c r="BL3" s="27"/>
      <c r="BM3" s="167"/>
      <c r="BN3" s="173" t="s">
        <v>73</v>
      </c>
      <c r="BO3" s="168"/>
      <c r="BP3" s="169"/>
      <c r="BQ3" s="25"/>
      <c r="BR3" s="26" t="s">
        <v>22</v>
      </c>
      <c r="BS3" s="26"/>
      <c r="BT3" s="27"/>
      <c r="BU3" s="25"/>
      <c r="BV3" s="173" t="s">
        <v>44</v>
      </c>
      <c r="BW3" s="26"/>
      <c r="BX3" s="27"/>
      <c r="BY3" s="167"/>
      <c r="BZ3" s="173" t="s">
        <v>74</v>
      </c>
      <c r="CA3" s="168"/>
      <c r="CB3" s="169"/>
      <c r="CC3" s="25"/>
      <c r="CD3" s="173" t="s">
        <v>43</v>
      </c>
      <c r="CE3" s="26"/>
      <c r="CF3" s="27"/>
      <c r="CG3" s="25"/>
      <c r="CH3" s="26" t="s">
        <v>32</v>
      </c>
      <c r="CI3" s="26"/>
      <c r="CJ3" s="27"/>
      <c r="CK3" s="25"/>
      <c r="CL3" s="26" t="s">
        <v>24</v>
      </c>
      <c r="CM3" s="26"/>
      <c r="CN3" s="27"/>
      <c r="CO3" s="25"/>
      <c r="CP3" s="26" t="s">
        <v>17</v>
      </c>
      <c r="CQ3" s="26"/>
      <c r="CR3" s="27"/>
    </row>
    <row r="4" spans="1:96" ht="15.75" x14ac:dyDescent="0.25">
      <c r="A4" s="101" t="s">
        <v>376</v>
      </c>
      <c r="B4" s="102" t="s">
        <v>4</v>
      </c>
      <c r="C4" s="25">
        <f>L4+P4+T4+X4+AB4+AF4+AJ4+AN4+AR4+AV4+AZ4+BD4+BH4+BL4+BP4+BT4+BX4+CB4+CF4+CJ4+CN4+CR4</f>
        <v>0</v>
      </c>
      <c r="D4" s="26">
        <f>(I4+M4+Q4+U4+Y4+AC4+AG4+AK4+AO4+AS4+AW4+BA4+BE4+BI4+BM4+BQ4+BU4+BY4+CC4+CG4+CK4+CO4)/22</f>
        <v>0</v>
      </c>
      <c r="E4" s="26">
        <f>L4+T4+AB4+AR4+AV4+AZ4+BL4+BP4+BX4+CB4+CF4</f>
        <v>0</v>
      </c>
      <c r="F4" s="26">
        <f>P4+X4+AF4+AJ4+AN4+BD4+BT4+CJ4+CN4+CR4+BH4</f>
        <v>0</v>
      </c>
      <c r="G4" s="26">
        <f>L4+T4+AB4+AJ4+AN4+AV4+BD4+BL4+BT4+BX4+CF4+CJ4+CN4+CR4</f>
        <v>0</v>
      </c>
      <c r="H4" s="27">
        <f>P4+X4+AF4+AR4+AZ4+BH4+BP4+CB4</f>
        <v>0</v>
      </c>
      <c r="I4" s="25"/>
      <c r="J4" s="173" t="s">
        <v>24</v>
      </c>
      <c r="K4" s="26"/>
      <c r="L4" s="27"/>
      <c r="M4" s="167"/>
      <c r="N4" s="168" t="s">
        <v>52</v>
      </c>
      <c r="O4" s="168"/>
      <c r="P4" s="169"/>
      <c r="Q4" s="25"/>
      <c r="R4" s="173" t="s">
        <v>12</v>
      </c>
      <c r="S4" s="26"/>
      <c r="T4" s="27"/>
      <c r="U4" s="167"/>
      <c r="V4" s="168" t="s">
        <v>53</v>
      </c>
      <c r="W4" s="168"/>
      <c r="X4" s="169"/>
      <c r="Y4" s="25"/>
      <c r="Z4" s="173" t="s">
        <v>22</v>
      </c>
      <c r="AA4" s="26"/>
      <c r="AB4" s="27"/>
      <c r="AC4" s="167"/>
      <c r="AD4" s="168" t="s">
        <v>55</v>
      </c>
      <c r="AE4" s="168"/>
      <c r="AF4" s="169"/>
      <c r="AG4" s="25"/>
      <c r="AH4" s="26" t="s">
        <v>44</v>
      </c>
      <c r="AI4" s="26"/>
      <c r="AJ4" s="27"/>
      <c r="AK4" s="25"/>
      <c r="AL4" s="26" t="s">
        <v>43</v>
      </c>
      <c r="AM4" s="26"/>
      <c r="AN4" s="27"/>
      <c r="AO4" s="167"/>
      <c r="AP4" s="173" t="s">
        <v>86</v>
      </c>
      <c r="AQ4" s="168"/>
      <c r="AR4" s="169"/>
      <c r="AS4" s="25"/>
      <c r="AT4" s="173" t="s">
        <v>32</v>
      </c>
      <c r="AU4" s="26"/>
      <c r="AV4" s="27"/>
      <c r="AW4" s="167"/>
      <c r="AX4" s="173" t="s">
        <v>80</v>
      </c>
      <c r="AY4" s="168"/>
      <c r="AZ4" s="169"/>
      <c r="BA4" s="25"/>
      <c r="BB4" s="26" t="s">
        <v>12</v>
      </c>
      <c r="BC4" s="26"/>
      <c r="BD4" s="27"/>
      <c r="BE4" s="167"/>
      <c r="BF4" s="168" t="s">
        <v>59</v>
      </c>
      <c r="BG4" s="168"/>
      <c r="BH4" s="169"/>
      <c r="BI4" s="25"/>
      <c r="BJ4" s="173" t="s">
        <v>17</v>
      </c>
      <c r="BK4" s="26"/>
      <c r="BL4" s="27"/>
      <c r="BM4" s="167"/>
      <c r="BN4" s="173" t="s">
        <v>73</v>
      </c>
      <c r="BO4" s="168"/>
      <c r="BP4" s="169"/>
      <c r="BQ4" s="25"/>
      <c r="BR4" s="26" t="s">
        <v>22</v>
      </c>
      <c r="BS4" s="26"/>
      <c r="BT4" s="27"/>
      <c r="BU4" s="25"/>
      <c r="BV4" s="173" t="s">
        <v>44</v>
      </c>
      <c r="BW4" s="26"/>
      <c r="BX4" s="27"/>
      <c r="BY4" s="167"/>
      <c r="BZ4" s="173" t="s">
        <v>74</v>
      </c>
      <c r="CA4" s="168"/>
      <c r="CB4" s="169"/>
      <c r="CC4" s="25"/>
      <c r="CD4" s="173" t="s">
        <v>43</v>
      </c>
      <c r="CE4" s="26"/>
      <c r="CF4" s="27"/>
      <c r="CG4" s="25"/>
      <c r="CH4" s="26" t="s">
        <v>32</v>
      </c>
      <c r="CI4" s="26"/>
      <c r="CJ4" s="27"/>
      <c r="CK4" s="25"/>
      <c r="CL4" s="26" t="s">
        <v>24</v>
      </c>
      <c r="CM4" s="26"/>
      <c r="CN4" s="27"/>
      <c r="CO4" s="25"/>
      <c r="CP4" s="26" t="s">
        <v>17</v>
      </c>
      <c r="CQ4" s="26"/>
      <c r="CR4" s="27"/>
    </row>
    <row r="5" spans="1:96" ht="15.75" x14ac:dyDescent="0.25">
      <c r="A5" s="101" t="s">
        <v>377</v>
      </c>
      <c r="B5" s="102" t="s">
        <v>6</v>
      </c>
      <c r="C5" s="25">
        <f>L5+P5+T5+X5+AB5+AF5+AJ5+AN5+AR5+AV5+AZ5+BD5+BH5+BL5+BP5+BT5+BX5+CB5+CF5+CJ5+CN5+CR5</f>
        <v>0</v>
      </c>
      <c r="D5" s="26">
        <f>(I5+M5+Q5+U5+Y5+AC5+AG5+AK5+AO5+AS5+AW5+BA5+BE5+BI5+BM5+BQ5+BU5+BY5+CC5+CG5+CK5+CO5)/22</f>
        <v>0</v>
      </c>
      <c r="E5" s="26">
        <f>L5+T5+AB5+AR5+AV5+AZ5+BL5+BP5+BX5+CB5+CF5</f>
        <v>0</v>
      </c>
      <c r="F5" s="26">
        <f>P5+X5+AF5+AJ5+AN5+BD5+BT5+CJ5+CN5+CR5+BH5</f>
        <v>0</v>
      </c>
      <c r="G5" s="26">
        <f>L5+T5+AB5+AJ5+AN5+AV5+BD5+BL5+BT5+BX5+CF5+CJ5+CN5+CR5</f>
        <v>0</v>
      </c>
      <c r="H5" s="27">
        <f>P5+X5+AF5+AR5+AZ5+BH5+BP5+CB5</f>
        <v>0</v>
      </c>
      <c r="I5" s="25"/>
      <c r="J5" s="173" t="s">
        <v>24</v>
      </c>
      <c r="K5" s="26"/>
      <c r="L5" s="27"/>
      <c r="M5" s="167"/>
      <c r="N5" s="168" t="s">
        <v>52</v>
      </c>
      <c r="O5" s="168"/>
      <c r="P5" s="169"/>
      <c r="Q5" s="25"/>
      <c r="R5" s="173" t="s">
        <v>12</v>
      </c>
      <c r="S5" s="26"/>
      <c r="T5" s="27"/>
      <c r="U5" s="167"/>
      <c r="V5" s="168" t="s">
        <v>53</v>
      </c>
      <c r="W5" s="168"/>
      <c r="X5" s="169"/>
      <c r="Y5" s="25"/>
      <c r="Z5" s="173" t="s">
        <v>22</v>
      </c>
      <c r="AA5" s="26"/>
      <c r="AB5" s="27"/>
      <c r="AC5" s="167"/>
      <c r="AD5" s="168" t="s">
        <v>55</v>
      </c>
      <c r="AE5" s="168"/>
      <c r="AF5" s="169"/>
      <c r="AG5" s="25"/>
      <c r="AH5" s="26" t="s">
        <v>44</v>
      </c>
      <c r="AI5" s="26"/>
      <c r="AJ5" s="27"/>
      <c r="AK5" s="25"/>
      <c r="AL5" s="26" t="s">
        <v>43</v>
      </c>
      <c r="AM5" s="26"/>
      <c r="AN5" s="27"/>
      <c r="AO5" s="167"/>
      <c r="AP5" s="173" t="s">
        <v>86</v>
      </c>
      <c r="AQ5" s="168"/>
      <c r="AR5" s="169"/>
      <c r="AS5" s="25"/>
      <c r="AT5" s="173" t="s">
        <v>32</v>
      </c>
      <c r="AU5" s="26"/>
      <c r="AV5" s="27"/>
      <c r="AW5" s="167"/>
      <c r="AX5" s="173" t="s">
        <v>80</v>
      </c>
      <c r="AY5" s="168"/>
      <c r="AZ5" s="169"/>
      <c r="BA5" s="25"/>
      <c r="BB5" s="26" t="s">
        <v>12</v>
      </c>
      <c r="BC5" s="26"/>
      <c r="BD5" s="27"/>
      <c r="BE5" s="167"/>
      <c r="BF5" s="168" t="s">
        <v>59</v>
      </c>
      <c r="BG5" s="168"/>
      <c r="BH5" s="169"/>
      <c r="BI5" s="25"/>
      <c r="BJ5" s="173" t="s">
        <v>17</v>
      </c>
      <c r="BK5" s="26"/>
      <c r="BL5" s="27"/>
      <c r="BM5" s="167"/>
      <c r="BN5" s="173" t="s">
        <v>73</v>
      </c>
      <c r="BO5" s="168"/>
      <c r="BP5" s="169"/>
      <c r="BQ5" s="25"/>
      <c r="BR5" s="26" t="s">
        <v>22</v>
      </c>
      <c r="BS5" s="26"/>
      <c r="BT5" s="27"/>
      <c r="BU5" s="25"/>
      <c r="BV5" s="173" t="s">
        <v>44</v>
      </c>
      <c r="BW5" s="26"/>
      <c r="BX5" s="27"/>
      <c r="BY5" s="167"/>
      <c r="BZ5" s="173" t="s">
        <v>74</v>
      </c>
      <c r="CA5" s="168"/>
      <c r="CB5" s="169"/>
      <c r="CC5" s="25"/>
      <c r="CD5" s="173" t="s">
        <v>43</v>
      </c>
      <c r="CE5" s="26"/>
      <c r="CF5" s="27"/>
      <c r="CG5" s="25"/>
      <c r="CH5" s="26" t="s">
        <v>32</v>
      </c>
      <c r="CI5" s="26"/>
      <c r="CJ5" s="27"/>
      <c r="CK5" s="25"/>
      <c r="CL5" s="26" t="s">
        <v>24</v>
      </c>
      <c r="CM5" s="26"/>
      <c r="CN5" s="27"/>
      <c r="CO5" s="25"/>
      <c r="CP5" s="26" t="s">
        <v>17</v>
      </c>
      <c r="CQ5" s="26"/>
      <c r="CR5" s="27"/>
    </row>
    <row r="6" spans="1:96" ht="15.75" x14ac:dyDescent="0.25">
      <c r="A6" s="101" t="s">
        <v>378</v>
      </c>
      <c r="B6" s="102" t="s">
        <v>7</v>
      </c>
      <c r="C6" s="25">
        <f>L6+P6+T6+X6+AB6+AF6+AJ6+AN6+AR6+AV6+AZ6+BD6+BH6+BL6+BP6+BT6+BX6+CB6+CF6+CJ6+CN6+CR6</f>
        <v>0</v>
      </c>
      <c r="D6" s="26">
        <f>I6+M6+Q6+U6+Y6+AC6+AG6+AK6+AO6+AS6+AW6+BA6+BE6+BI6+BM6+BQ6+BU6+BY6+CC6+CG6+CK6+CO6</f>
        <v>0</v>
      </c>
      <c r="E6" s="26">
        <f>L6+T6+AB6+AR6+AV6+AZ6+BL6+BP6+BX6+CB6+CF6</f>
        <v>0</v>
      </c>
      <c r="F6" s="26">
        <f>P6+X6+AF6+AJ6+AN6+BD6+BT6+CJ6+CN6+CR6+BH6</f>
        <v>0</v>
      </c>
      <c r="G6" s="26">
        <f>L6+T6+AB6+AJ6+AN6+AV6+BD6+BL6+BT6+BX6+CF6+CJ6+CN6+CR6</f>
        <v>0</v>
      </c>
      <c r="H6" s="27">
        <f>P6+X6+AF6+AR6+AZ6+BH6+BP6+CB6</f>
        <v>0</v>
      </c>
      <c r="I6" s="11"/>
      <c r="J6" s="174" t="s">
        <v>24</v>
      </c>
      <c r="K6" s="7"/>
      <c r="L6" s="10"/>
      <c r="M6" s="170"/>
      <c r="N6" s="171" t="s">
        <v>52</v>
      </c>
      <c r="O6" s="171"/>
      <c r="P6" s="172"/>
      <c r="Q6" s="11"/>
      <c r="R6" s="174" t="s">
        <v>12</v>
      </c>
      <c r="S6" s="7"/>
      <c r="T6" s="10"/>
      <c r="U6" s="170"/>
      <c r="V6" s="171" t="s">
        <v>53</v>
      </c>
      <c r="W6" s="171"/>
      <c r="X6" s="172"/>
      <c r="Y6" s="11"/>
      <c r="Z6" s="174" t="s">
        <v>22</v>
      </c>
      <c r="AA6" s="7"/>
      <c r="AB6" s="10"/>
      <c r="AC6" s="170"/>
      <c r="AD6" s="171" t="s">
        <v>55</v>
      </c>
      <c r="AE6" s="171"/>
      <c r="AF6" s="172"/>
      <c r="AG6" s="11"/>
      <c r="AH6" s="7" t="s">
        <v>44</v>
      </c>
      <c r="AI6" s="7"/>
      <c r="AJ6" s="10"/>
      <c r="AK6" s="11"/>
      <c r="AL6" s="7" t="s">
        <v>43</v>
      </c>
      <c r="AM6" s="7"/>
      <c r="AN6" s="10"/>
      <c r="AO6" s="170"/>
      <c r="AP6" s="174" t="s">
        <v>86</v>
      </c>
      <c r="AQ6" s="171"/>
      <c r="AR6" s="172"/>
      <c r="AS6" s="11"/>
      <c r="AT6" s="174" t="s">
        <v>32</v>
      </c>
      <c r="AU6" s="7"/>
      <c r="AV6" s="10"/>
      <c r="AW6" s="170"/>
      <c r="AX6" s="174" t="s">
        <v>80</v>
      </c>
      <c r="AY6" s="171"/>
      <c r="AZ6" s="172"/>
      <c r="BA6" s="11"/>
      <c r="BB6" s="7" t="s">
        <v>12</v>
      </c>
      <c r="BC6" s="7"/>
      <c r="BD6" s="10"/>
      <c r="BE6" s="170"/>
      <c r="BF6" s="171" t="s">
        <v>59</v>
      </c>
      <c r="BG6" s="171"/>
      <c r="BH6" s="172"/>
      <c r="BI6" s="11"/>
      <c r="BJ6" s="174" t="s">
        <v>17</v>
      </c>
      <c r="BK6" s="7"/>
      <c r="BL6" s="10"/>
      <c r="BM6" s="170"/>
      <c r="BN6" s="174" t="s">
        <v>73</v>
      </c>
      <c r="BO6" s="171"/>
      <c r="BP6" s="172"/>
      <c r="BQ6" s="11"/>
      <c r="BR6" s="7" t="s">
        <v>22</v>
      </c>
      <c r="BS6" s="7"/>
      <c r="BT6" s="10"/>
      <c r="BU6" s="11"/>
      <c r="BV6" s="174" t="s">
        <v>44</v>
      </c>
      <c r="BW6" s="7"/>
      <c r="BX6" s="10"/>
      <c r="BY6" s="170"/>
      <c r="BZ6" s="174" t="s">
        <v>74</v>
      </c>
      <c r="CA6" s="171"/>
      <c r="CB6" s="172"/>
      <c r="CC6" s="11"/>
      <c r="CD6" s="174" t="s">
        <v>43</v>
      </c>
      <c r="CE6" s="7"/>
      <c r="CF6" s="10"/>
      <c r="CG6" s="11"/>
      <c r="CH6" s="7" t="s">
        <v>32</v>
      </c>
      <c r="CI6" s="7"/>
      <c r="CJ6" s="10"/>
      <c r="CK6" s="11"/>
      <c r="CL6" s="7" t="s">
        <v>24</v>
      </c>
      <c r="CM6" s="7"/>
      <c r="CN6" s="10"/>
      <c r="CO6" s="11"/>
      <c r="CP6" s="7" t="s">
        <v>17</v>
      </c>
      <c r="CQ6" s="7"/>
      <c r="CR6" s="10"/>
    </row>
    <row r="7" spans="1:96" ht="16.5" thickBot="1" x14ac:dyDescent="0.3">
      <c r="A7" s="94"/>
      <c r="B7" s="103"/>
      <c r="C7" s="39"/>
      <c r="D7" s="39"/>
      <c r="E7" s="24"/>
      <c r="F7" s="24"/>
      <c r="G7" s="24"/>
      <c r="H7" s="24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</row>
    <row r="8" spans="1:96" ht="16.5" thickBot="1" x14ac:dyDescent="0.3">
      <c r="A8" s="88" t="s">
        <v>0</v>
      </c>
      <c r="B8" s="72" t="s">
        <v>12</v>
      </c>
      <c r="C8" s="104" t="s">
        <v>235</v>
      </c>
      <c r="D8" s="105" t="s">
        <v>292</v>
      </c>
      <c r="E8" s="105" t="s">
        <v>180</v>
      </c>
      <c r="F8" s="105" t="s">
        <v>181</v>
      </c>
      <c r="G8" s="105" t="s">
        <v>33</v>
      </c>
      <c r="H8" s="106" t="s">
        <v>293</v>
      </c>
      <c r="I8" s="104" t="s">
        <v>241</v>
      </c>
      <c r="J8" s="105" t="s">
        <v>289</v>
      </c>
      <c r="K8" s="105" t="s">
        <v>290</v>
      </c>
      <c r="L8" s="106" t="s">
        <v>291</v>
      </c>
      <c r="M8" s="164" t="s">
        <v>241</v>
      </c>
      <c r="N8" s="165" t="s">
        <v>289</v>
      </c>
      <c r="O8" s="165" t="s">
        <v>290</v>
      </c>
      <c r="P8" s="166" t="s">
        <v>291</v>
      </c>
      <c r="Q8" s="104" t="s">
        <v>241</v>
      </c>
      <c r="R8" s="105" t="s">
        <v>289</v>
      </c>
      <c r="S8" s="105" t="s">
        <v>290</v>
      </c>
      <c r="T8" s="106" t="s">
        <v>291</v>
      </c>
      <c r="U8" s="164" t="s">
        <v>241</v>
      </c>
      <c r="V8" s="165" t="s">
        <v>289</v>
      </c>
      <c r="W8" s="165" t="s">
        <v>290</v>
      </c>
      <c r="X8" s="166" t="s">
        <v>291</v>
      </c>
      <c r="Y8" s="104" t="s">
        <v>241</v>
      </c>
      <c r="Z8" s="105" t="s">
        <v>289</v>
      </c>
      <c r="AA8" s="105" t="s">
        <v>290</v>
      </c>
      <c r="AB8" s="106" t="s">
        <v>291</v>
      </c>
      <c r="AC8" s="164" t="s">
        <v>241</v>
      </c>
      <c r="AD8" s="165" t="s">
        <v>289</v>
      </c>
      <c r="AE8" s="165" t="s">
        <v>290</v>
      </c>
      <c r="AF8" s="166" t="s">
        <v>291</v>
      </c>
      <c r="AG8" s="104" t="s">
        <v>241</v>
      </c>
      <c r="AH8" s="105" t="s">
        <v>289</v>
      </c>
      <c r="AI8" s="105" t="s">
        <v>290</v>
      </c>
      <c r="AJ8" s="106" t="s">
        <v>291</v>
      </c>
      <c r="AK8" s="104" t="s">
        <v>241</v>
      </c>
      <c r="AL8" s="105" t="s">
        <v>289</v>
      </c>
      <c r="AM8" s="105" t="s">
        <v>290</v>
      </c>
      <c r="AN8" s="106" t="s">
        <v>291</v>
      </c>
      <c r="AO8" s="164" t="s">
        <v>241</v>
      </c>
      <c r="AP8" s="165" t="s">
        <v>289</v>
      </c>
      <c r="AQ8" s="165" t="s">
        <v>290</v>
      </c>
      <c r="AR8" s="166" t="s">
        <v>291</v>
      </c>
      <c r="AS8" s="104" t="s">
        <v>241</v>
      </c>
      <c r="AT8" s="105" t="s">
        <v>289</v>
      </c>
      <c r="AU8" s="105" t="s">
        <v>290</v>
      </c>
      <c r="AV8" s="106" t="s">
        <v>291</v>
      </c>
      <c r="AW8" s="164" t="s">
        <v>241</v>
      </c>
      <c r="AX8" s="165" t="s">
        <v>289</v>
      </c>
      <c r="AY8" s="165" t="s">
        <v>290</v>
      </c>
      <c r="AZ8" s="166" t="s">
        <v>291</v>
      </c>
      <c r="BA8" s="104" t="s">
        <v>241</v>
      </c>
      <c r="BB8" s="105" t="s">
        <v>289</v>
      </c>
      <c r="BC8" s="105" t="s">
        <v>290</v>
      </c>
      <c r="BD8" s="106" t="s">
        <v>291</v>
      </c>
      <c r="BE8" s="164" t="s">
        <v>241</v>
      </c>
      <c r="BF8" s="165" t="s">
        <v>289</v>
      </c>
      <c r="BG8" s="165" t="s">
        <v>290</v>
      </c>
      <c r="BH8" s="166" t="s">
        <v>291</v>
      </c>
      <c r="BI8" s="104" t="s">
        <v>241</v>
      </c>
      <c r="BJ8" s="105" t="s">
        <v>289</v>
      </c>
      <c r="BK8" s="105" t="s">
        <v>290</v>
      </c>
      <c r="BL8" s="106" t="s">
        <v>291</v>
      </c>
      <c r="BM8" s="164" t="s">
        <v>241</v>
      </c>
      <c r="BN8" s="165" t="s">
        <v>289</v>
      </c>
      <c r="BO8" s="165" t="s">
        <v>290</v>
      </c>
      <c r="BP8" s="166" t="s">
        <v>291</v>
      </c>
      <c r="BQ8" s="104" t="s">
        <v>241</v>
      </c>
      <c r="BR8" s="105" t="s">
        <v>289</v>
      </c>
      <c r="BS8" s="105" t="s">
        <v>290</v>
      </c>
      <c r="BT8" s="106" t="s">
        <v>291</v>
      </c>
      <c r="BU8" s="104" t="s">
        <v>241</v>
      </c>
      <c r="BV8" s="105" t="s">
        <v>289</v>
      </c>
      <c r="BW8" s="105" t="s">
        <v>290</v>
      </c>
      <c r="BX8" s="106" t="s">
        <v>291</v>
      </c>
      <c r="BY8" s="164" t="s">
        <v>241</v>
      </c>
      <c r="BZ8" s="165" t="s">
        <v>289</v>
      </c>
      <c r="CA8" s="165" t="s">
        <v>290</v>
      </c>
      <c r="CB8" s="166" t="s">
        <v>291</v>
      </c>
      <c r="CC8" s="104" t="s">
        <v>241</v>
      </c>
      <c r="CD8" s="105" t="s">
        <v>289</v>
      </c>
      <c r="CE8" s="105" t="s">
        <v>290</v>
      </c>
      <c r="CF8" s="106" t="s">
        <v>291</v>
      </c>
      <c r="CG8" s="104" t="s">
        <v>241</v>
      </c>
      <c r="CH8" s="105" t="s">
        <v>289</v>
      </c>
      <c r="CI8" s="105" t="s">
        <v>290</v>
      </c>
      <c r="CJ8" s="106" t="s">
        <v>291</v>
      </c>
      <c r="CK8" s="104" t="s">
        <v>241</v>
      </c>
      <c r="CL8" s="105" t="s">
        <v>289</v>
      </c>
      <c r="CM8" s="105" t="s">
        <v>290</v>
      </c>
      <c r="CN8" s="106" t="s">
        <v>291</v>
      </c>
      <c r="CO8" s="104" t="s">
        <v>241</v>
      </c>
      <c r="CP8" s="105" t="s">
        <v>289</v>
      </c>
      <c r="CQ8" s="105" t="s">
        <v>290</v>
      </c>
      <c r="CR8" s="106" t="s">
        <v>291</v>
      </c>
    </row>
    <row r="9" spans="1:96" ht="15.75" x14ac:dyDescent="0.25">
      <c r="A9" s="101" t="s">
        <v>375</v>
      </c>
      <c r="B9" s="102" t="s">
        <v>9</v>
      </c>
      <c r="C9" s="25">
        <f>L9+P9+T9+X9+AB9+AF9+AJ9+AN9+AR9+AV9+AZ9+BD9+BH9+BL9+BP9+BT9+BX9+CB9+CF9+CJ9+CN9+CR9</f>
        <v>0</v>
      </c>
      <c r="D9" s="26">
        <f>(I9+M9+Q9+U9+Y9+AC9+AG9+AK9+AO9+AS9+AW9+BA9+BE9+BI9+BM9+BQ9+BU9+BY9+CC9+CG9+CK9+CO9)/22</f>
        <v>0</v>
      </c>
      <c r="E9" s="26">
        <f>L9+AR9+AZ9+BD9+BP9+BT9+BX9+CB9+CF9+CJ9+CR9</f>
        <v>0</v>
      </c>
      <c r="F9" s="26">
        <f>P9+T9+X9+AB9+AF9+AJ9+AN9+AV9+BH9+BL9+CN9</f>
        <v>0</v>
      </c>
      <c r="G9" s="26">
        <f>L9+T9+AB9+AJ9+AN9+AV9+BD9+BL9+BT9+BX9+CF9+CJ9+CN9+CR9</f>
        <v>0</v>
      </c>
      <c r="H9" s="27">
        <f>P9+X9+AF9+AR9+AZ9+BH9+BP9+CB9</f>
        <v>0</v>
      </c>
      <c r="I9" s="11"/>
      <c r="J9" s="174" t="s">
        <v>32</v>
      </c>
      <c r="K9" s="7"/>
      <c r="L9" s="10"/>
      <c r="M9" s="170"/>
      <c r="N9" s="171" t="s">
        <v>53</v>
      </c>
      <c r="O9" s="171"/>
      <c r="P9" s="172"/>
      <c r="Q9" s="11"/>
      <c r="R9" s="7" t="s">
        <v>3</v>
      </c>
      <c r="S9" s="7"/>
      <c r="T9" s="10"/>
      <c r="U9" s="170"/>
      <c r="V9" s="171" t="s">
        <v>52</v>
      </c>
      <c r="W9" s="171"/>
      <c r="X9" s="172"/>
      <c r="Y9" s="11"/>
      <c r="Z9" s="7" t="s">
        <v>43</v>
      </c>
      <c r="AA9" s="7"/>
      <c r="AB9" s="10"/>
      <c r="AC9" s="170"/>
      <c r="AD9" s="171" t="s">
        <v>59</v>
      </c>
      <c r="AE9" s="171"/>
      <c r="AF9" s="172"/>
      <c r="AG9" s="11"/>
      <c r="AH9" s="7" t="s">
        <v>24</v>
      </c>
      <c r="AI9" s="7"/>
      <c r="AJ9" s="10"/>
      <c r="AK9" s="11"/>
      <c r="AL9" s="7" t="s">
        <v>17</v>
      </c>
      <c r="AM9" s="7"/>
      <c r="AN9" s="10"/>
      <c r="AO9" s="170"/>
      <c r="AP9" s="174" t="s">
        <v>80</v>
      </c>
      <c r="AQ9" s="171"/>
      <c r="AR9" s="172"/>
      <c r="AS9" s="11"/>
      <c r="AT9" s="7" t="s">
        <v>44</v>
      </c>
      <c r="AU9" s="7"/>
      <c r="AV9" s="10"/>
      <c r="AW9" s="170"/>
      <c r="AX9" s="174" t="s">
        <v>86</v>
      </c>
      <c r="AY9" s="171"/>
      <c r="AZ9" s="172"/>
      <c r="BA9" s="11"/>
      <c r="BB9" s="174" t="s">
        <v>3</v>
      </c>
      <c r="BC9" s="7"/>
      <c r="BD9" s="10"/>
      <c r="BE9" s="170"/>
      <c r="BF9" s="171" t="s">
        <v>55</v>
      </c>
      <c r="BG9" s="171"/>
      <c r="BH9" s="172"/>
      <c r="BI9" s="11"/>
      <c r="BJ9" s="7" t="s">
        <v>22</v>
      </c>
      <c r="BK9" s="7"/>
      <c r="BL9" s="10"/>
      <c r="BM9" s="170"/>
      <c r="BN9" s="174" t="s">
        <v>74</v>
      </c>
      <c r="BO9" s="171"/>
      <c r="BP9" s="172"/>
      <c r="BQ9" s="11"/>
      <c r="BR9" s="174" t="s">
        <v>43</v>
      </c>
      <c r="BS9" s="7"/>
      <c r="BT9" s="10"/>
      <c r="BU9" s="11"/>
      <c r="BV9" s="174" t="s">
        <v>24</v>
      </c>
      <c r="BW9" s="7"/>
      <c r="BX9" s="10"/>
      <c r="BY9" s="170"/>
      <c r="BZ9" s="174" t="s">
        <v>73</v>
      </c>
      <c r="CA9" s="171"/>
      <c r="CB9" s="172"/>
      <c r="CC9" s="11"/>
      <c r="CD9" s="174" t="s">
        <v>17</v>
      </c>
      <c r="CE9" s="7"/>
      <c r="CF9" s="10"/>
      <c r="CG9" s="11"/>
      <c r="CH9" s="174" t="s">
        <v>44</v>
      </c>
      <c r="CI9" s="7"/>
      <c r="CJ9" s="10"/>
      <c r="CK9" s="11"/>
      <c r="CL9" s="7" t="s">
        <v>32</v>
      </c>
      <c r="CM9" s="7"/>
      <c r="CN9" s="10"/>
      <c r="CO9" s="11"/>
      <c r="CP9" s="174" t="s">
        <v>22</v>
      </c>
      <c r="CQ9" s="7"/>
      <c r="CR9" s="10"/>
    </row>
    <row r="10" spans="1:96" ht="15.75" x14ac:dyDescent="0.25">
      <c r="A10" s="101" t="s">
        <v>376</v>
      </c>
      <c r="B10" s="102" t="s">
        <v>10</v>
      </c>
      <c r="C10" s="25">
        <f>L10+P10+T10+X10+AB10+AF10+AJ10+AN10+AR10+AV10+AZ10+BD10+BH10+BL10+BP10+BT10+BX10+CB10+CF10+CJ10+CN10+CR10</f>
        <v>0</v>
      </c>
      <c r="D10" s="26">
        <f>(I10+M10+Q10+U10+Y10+AC10+AG10+AK10+AO10+AS10+AW10+BA10+BE10+BI10+BM10+BQ10+BU10+BY10+CC10+CG10+CK10+CO10)/22</f>
        <v>0</v>
      </c>
      <c r="E10" s="26">
        <f>L10+AR10+AZ10+BD10+BP10+BT10+BX10+CB10+CF10+CJ10+CR10</f>
        <v>0</v>
      </c>
      <c r="F10" s="26">
        <f>P10+T10+X10+AB10+AF10+AJ10+AN10+AV10+BH10+BL10+CN10</f>
        <v>0</v>
      </c>
      <c r="G10" s="26">
        <f>L10+T10+AB10+AJ10+AN10+AV10+BD10+BL10+BT10+BX10+CF10+CJ10+CN10+CR10</f>
        <v>0</v>
      </c>
      <c r="H10" s="27">
        <f>P10+X10+AF10+AR10+AZ10+BH10+BP10+CB10</f>
        <v>0</v>
      </c>
      <c r="I10" s="11"/>
      <c r="J10" s="174" t="s">
        <v>32</v>
      </c>
      <c r="K10" s="7"/>
      <c r="L10" s="10"/>
      <c r="M10" s="170"/>
      <c r="N10" s="171" t="s">
        <v>53</v>
      </c>
      <c r="O10" s="171"/>
      <c r="P10" s="172"/>
      <c r="Q10" s="11"/>
      <c r="R10" s="7" t="s">
        <v>3</v>
      </c>
      <c r="S10" s="7"/>
      <c r="T10" s="10"/>
      <c r="U10" s="170"/>
      <c r="V10" s="171" t="s">
        <v>52</v>
      </c>
      <c r="W10" s="171"/>
      <c r="X10" s="172"/>
      <c r="Y10" s="11"/>
      <c r="Z10" s="7" t="s">
        <v>43</v>
      </c>
      <c r="AA10" s="7"/>
      <c r="AB10" s="10"/>
      <c r="AC10" s="170"/>
      <c r="AD10" s="171" t="s">
        <v>59</v>
      </c>
      <c r="AE10" s="171"/>
      <c r="AF10" s="172"/>
      <c r="AG10" s="11"/>
      <c r="AH10" s="7" t="s">
        <v>24</v>
      </c>
      <c r="AI10" s="7"/>
      <c r="AJ10" s="10"/>
      <c r="AK10" s="11"/>
      <c r="AL10" s="7" t="s">
        <v>17</v>
      </c>
      <c r="AM10" s="7"/>
      <c r="AN10" s="10"/>
      <c r="AO10" s="170"/>
      <c r="AP10" s="174" t="s">
        <v>80</v>
      </c>
      <c r="AQ10" s="171"/>
      <c r="AR10" s="172"/>
      <c r="AS10" s="11"/>
      <c r="AT10" s="7" t="s">
        <v>44</v>
      </c>
      <c r="AU10" s="7"/>
      <c r="AV10" s="10"/>
      <c r="AW10" s="170"/>
      <c r="AX10" s="174" t="s">
        <v>86</v>
      </c>
      <c r="AY10" s="171"/>
      <c r="AZ10" s="172"/>
      <c r="BA10" s="11"/>
      <c r="BB10" s="174" t="s">
        <v>3</v>
      </c>
      <c r="BC10" s="7"/>
      <c r="BD10" s="10"/>
      <c r="BE10" s="170"/>
      <c r="BF10" s="171" t="s">
        <v>55</v>
      </c>
      <c r="BG10" s="171"/>
      <c r="BH10" s="172"/>
      <c r="BI10" s="11"/>
      <c r="BJ10" s="7" t="s">
        <v>22</v>
      </c>
      <c r="BK10" s="7"/>
      <c r="BL10" s="10"/>
      <c r="BM10" s="170"/>
      <c r="BN10" s="174" t="s">
        <v>74</v>
      </c>
      <c r="BO10" s="171"/>
      <c r="BP10" s="172"/>
      <c r="BQ10" s="11"/>
      <c r="BR10" s="174" t="s">
        <v>43</v>
      </c>
      <c r="BS10" s="7"/>
      <c r="BT10" s="10"/>
      <c r="BU10" s="11"/>
      <c r="BV10" s="174" t="s">
        <v>24</v>
      </c>
      <c r="BW10" s="7"/>
      <c r="BX10" s="10"/>
      <c r="BY10" s="170"/>
      <c r="BZ10" s="174" t="s">
        <v>73</v>
      </c>
      <c r="CA10" s="171"/>
      <c r="CB10" s="172"/>
      <c r="CC10" s="11"/>
      <c r="CD10" s="174" t="s">
        <v>17</v>
      </c>
      <c r="CE10" s="7"/>
      <c r="CF10" s="10"/>
      <c r="CG10" s="11"/>
      <c r="CH10" s="174" t="s">
        <v>44</v>
      </c>
      <c r="CI10" s="7"/>
      <c r="CJ10" s="10"/>
      <c r="CK10" s="11"/>
      <c r="CL10" s="7" t="s">
        <v>32</v>
      </c>
      <c r="CM10" s="7"/>
      <c r="CN10" s="10"/>
      <c r="CO10" s="11"/>
      <c r="CP10" s="174" t="s">
        <v>22</v>
      </c>
      <c r="CQ10" s="7"/>
      <c r="CR10" s="10"/>
    </row>
    <row r="11" spans="1:96" ht="15.75" x14ac:dyDescent="0.25">
      <c r="A11" s="101" t="s">
        <v>377</v>
      </c>
      <c r="B11" s="102" t="s">
        <v>8</v>
      </c>
      <c r="C11" s="25">
        <f>L11+P11+T11+X11+AB11+AF11+AJ11+AN11+AR11+AV11+AZ11+BD11+BH11+BL11+BP11+BT11+BX11+CB11+CF11+CJ11+CN11+CR11</f>
        <v>0</v>
      </c>
      <c r="D11" s="26">
        <f>(I11+M11+Q11+U11+Y11+AC11+AG11+AK11+AO11+AS11+AW11+BA11+BE11+BI11+BM11+BQ11+BU11+BY11+CC11+CG11+CK11+CO11)/22</f>
        <v>0</v>
      </c>
      <c r="E11" s="26">
        <f>L11+AR11+AZ11+BD11+BP11+BT11+BX11+CB11+CF11+CJ11+CR11</f>
        <v>0</v>
      </c>
      <c r="F11" s="26">
        <f>P11+T11+X11+AB11+AF11+AJ11+AN11+AV11+BH11+BL11+CN11</f>
        <v>0</v>
      </c>
      <c r="G11" s="26">
        <f>L11+T11+AB11+AJ11+AN11+AV11+BD11+BL11+BT11+BX11+CF11+CJ11+CN11+CR11</f>
        <v>0</v>
      </c>
      <c r="H11" s="27">
        <f>P11+X11+AF11+AR11+AZ11+BH11+BP11+CB11</f>
        <v>0</v>
      </c>
      <c r="I11" s="11"/>
      <c r="J11" s="174" t="s">
        <v>32</v>
      </c>
      <c r="K11" s="7"/>
      <c r="L11" s="10"/>
      <c r="M11" s="170"/>
      <c r="N11" s="171" t="s">
        <v>53</v>
      </c>
      <c r="O11" s="171"/>
      <c r="P11" s="172"/>
      <c r="Q11" s="11"/>
      <c r="R11" s="7" t="s">
        <v>3</v>
      </c>
      <c r="S11" s="7"/>
      <c r="T11" s="10"/>
      <c r="U11" s="170"/>
      <c r="V11" s="171" t="s">
        <v>52</v>
      </c>
      <c r="W11" s="171"/>
      <c r="X11" s="172"/>
      <c r="Y11" s="11"/>
      <c r="Z11" s="7" t="s">
        <v>43</v>
      </c>
      <c r="AA11" s="7"/>
      <c r="AB11" s="10"/>
      <c r="AC11" s="170"/>
      <c r="AD11" s="171" t="s">
        <v>59</v>
      </c>
      <c r="AE11" s="171"/>
      <c r="AF11" s="172"/>
      <c r="AG11" s="11"/>
      <c r="AH11" s="7" t="s">
        <v>24</v>
      </c>
      <c r="AI11" s="7"/>
      <c r="AJ11" s="10"/>
      <c r="AK11" s="11"/>
      <c r="AL11" s="7" t="s">
        <v>17</v>
      </c>
      <c r="AM11" s="7"/>
      <c r="AN11" s="10"/>
      <c r="AO11" s="170"/>
      <c r="AP11" s="174" t="s">
        <v>80</v>
      </c>
      <c r="AQ11" s="171"/>
      <c r="AR11" s="172"/>
      <c r="AS11" s="11"/>
      <c r="AT11" s="7" t="s">
        <v>44</v>
      </c>
      <c r="AU11" s="7"/>
      <c r="AV11" s="10"/>
      <c r="AW11" s="170"/>
      <c r="AX11" s="174" t="s">
        <v>86</v>
      </c>
      <c r="AY11" s="171"/>
      <c r="AZ11" s="172"/>
      <c r="BA11" s="11"/>
      <c r="BB11" s="174" t="s">
        <v>3</v>
      </c>
      <c r="BC11" s="7"/>
      <c r="BD11" s="10"/>
      <c r="BE11" s="170"/>
      <c r="BF11" s="171" t="s">
        <v>55</v>
      </c>
      <c r="BG11" s="171"/>
      <c r="BH11" s="172"/>
      <c r="BI11" s="11"/>
      <c r="BJ11" s="7" t="s">
        <v>22</v>
      </c>
      <c r="BK11" s="7"/>
      <c r="BL11" s="10"/>
      <c r="BM11" s="170"/>
      <c r="BN11" s="174" t="s">
        <v>74</v>
      </c>
      <c r="BO11" s="171"/>
      <c r="BP11" s="172"/>
      <c r="BQ11" s="11"/>
      <c r="BR11" s="174" t="s">
        <v>43</v>
      </c>
      <c r="BS11" s="7"/>
      <c r="BT11" s="10"/>
      <c r="BU11" s="11"/>
      <c r="BV11" s="174" t="s">
        <v>24</v>
      </c>
      <c r="BW11" s="7"/>
      <c r="BX11" s="10"/>
      <c r="BY11" s="170"/>
      <c r="BZ11" s="174" t="s">
        <v>73</v>
      </c>
      <c r="CA11" s="171"/>
      <c r="CB11" s="172"/>
      <c r="CC11" s="11"/>
      <c r="CD11" s="174" t="s">
        <v>17</v>
      </c>
      <c r="CE11" s="7"/>
      <c r="CF11" s="10"/>
      <c r="CG11" s="11"/>
      <c r="CH11" s="174" t="s">
        <v>44</v>
      </c>
      <c r="CI11" s="7"/>
      <c r="CJ11" s="10"/>
      <c r="CK11" s="11"/>
      <c r="CL11" s="7" t="s">
        <v>32</v>
      </c>
      <c r="CM11" s="7"/>
      <c r="CN11" s="10"/>
      <c r="CO11" s="11"/>
      <c r="CP11" s="174" t="s">
        <v>22</v>
      </c>
      <c r="CQ11" s="7"/>
      <c r="CR11" s="10"/>
    </row>
    <row r="12" spans="1:96" ht="15.75" x14ac:dyDescent="0.25">
      <c r="A12" s="101" t="s">
        <v>378</v>
      </c>
      <c r="B12" s="102" t="s">
        <v>11</v>
      </c>
      <c r="C12" s="25">
        <f>L12+P12+T12+X12+AB12+AF12+AJ12+AN12+AR12+AV12+AZ12+BD12+BH12+BL12+BP12+BT12+BX12+CB12+CF12+CJ12+CN12+CR12</f>
        <v>0</v>
      </c>
      <c r="D12" s="26">
        <f>I12+M12+Q12+U12+Y12+AC12+AG12+AK12+AO12+AS12+AW12+BA12+BE12+BI12+BM12+BQ12+BU12+BY12+CC12+CG12+CK12+CO12</f>
        <v>0</v>
      </c>
      <c r="E12" s="26">
        <f>L12+AR12+AZ12+BD12+BP12+BT12+BX12+CB12+CF12+CJ12+CR12</f>
        <v>0</v>
      </c>
      <c r="F12" s="26">
        <f>P12+T12+X12+AB12+AF12+AJ12+AN12+AV12+BH12+BL12+CN12</f>
        <v>0</v>
      </c>
      <c r="G12" s="26">
        <f>L12+T12+AB12+AJ12+AN12+AV12+BD12+BL12+BT12+BX12+CF12+CJ12+CN12+CR12</f>
        <v>0</v>
      </c>
      <c r="H12" s="27">
        <f>P12+X12+AF12+AR12+AZ12+BH12+BP12+CB12</f>
        <v>0</v>
      </c>
      <c r="I12" s="11"/>
      <c r="J12" s="174" t="s">
        <v>32</v>
      </c>
      <c r="K12" s="7"/>
      <c r="L12" s="10"/>
      <c r="M12" s="170"/>
      <c r="N12" s="171" t="s">
        <v>53</v>
      </c>
      <c r="O12" s="171"/>
      <c r="P12" s="172"/>
      <c r="Q12" s="11"/>
      <c r="R12" s="7" t="s">
        <v>3</v>
      </c>
      <c r="S12" s="7"/>
      <c r="T12" s="10"/>
      <c r="U12" s="170"/>
      <c r="V12" s="171" t="s">
        <v>52</v>
      </c>
      <c r="W12" s="171"/>
      <c r="X12" s="172"/>
      <c r="Y12" s="11"/>
      <c r="Z12" s="7" t="s">
        <v>43</v>
      </c>
      <c r="AA12" s="7"/>
      <c r="AB12" s="10"/>
      <c r="AC12" s="170"/>
      <c r="AD12" s="171" t="s">
        <v>59</v>
      </c>
      <c r="AE12" s="171"/>
      <c r="AF12" s="172"/>
      <c r="AG12" s="11"/>
      <c r="AH12" s="7" t="s">
        <v>24</v>
      </c>
      <c r="AI12" s="7"/>
      <c r="AJ12" s="10"/>
      <c r="AK12" s="11"/>
      <c r="AL12" s="7" t="s">
        <v>17</v>
      </c>
      <c r="AM12" s="7"/>
      <c r="AN12" s="10"/>
      <c r="AO12" s="170"/>
      <c r="AP12" s="174" t="s">
        <v>80</v>
      </c>
      <c r="AQ12" s="171"/>
      <c r="AR12" s="172"/>
      <c r="AS12" s="11"/>
      <c r="AT12" s="7" t="s">
        <v>44</v>
      </c>
      <c r="AU12" s="7"/>
      <c r="AV12" s="10"/>
      <c r="AW12" s="170"/>
      <c r="AX12" s="174" t="s">
        <v>86</v>
      </c>
      <c r="AY12" s="171"/>
      <c r="AZ12" s="172"/>
      <c r="BA12" s="11"/>
      <c r="BB12" s="174" t="s">
        <v>3</v>
      </c>
      <c r="BC12" s="7"/>
      <c r="BD12" s="10"/>
      <c r="BE12" s="170"/>
      <c r="BF12" s="171" t="s">
        <v>55</v>
      </c>
      <c r="BG12" s="171"/>
      <c r="BH12" s="172"/>
      <c r="BI12" s="11"/>
      <c r="BJ12" s="7" t="s">
        <v>22</v>
      </c>
      <c r="BK12" s="7"/>
      <c r="BL12" s="10"/>
      <c r="BM12" s="170"/>
      <c r="BN12" s="174" t="s">
        <v>74</v>
      </c>
      <c r="BO12" s="171"/>
      <c r="BP12" s="172"/>
      <c r="BQ12" s="11"/>
      <c r="BR12" s="174" t="s">
        <v>43</v>
      </c>
      <c r="BS12" s="7"/>
      <c r="BT12" s="10"/>
      <c r="BU12" s="11"/>
      <c r="BV12" s="174" t="s">
        <v>24</v>
      </c>
      <c r="BW12" s="7"/>
      <c r="BX12" s="10"/>
      <c r="BY12" s="170"/>
      <c r="BZ12" s="174" t="s">
        <v>73</v>
      </c>
      <c r="CA12" s="171"/>
      <c r="CB12" s="172"/>
      <c r="CC12" s="11"/>
      <c r="CD12" s="174" t="s">
        <v>17</v>
      </c>
      <c r="CE12" s="7"/>
      <c r="CF12" s="10"/>
      <c r="CG12" s="11"/>
      <c r="CH12" s="174" t="s">
        <v>44</v>
      </c>
      <c r="CI12" s="7"/>
      <c r="CJ12" s="10"/>
      <c r="CK12" s="11"/>
      <c r="CL12" s="7" t="s">
        <v>32</v>
      </c>
      <c r="CM12" s="7"/>
      <c r="CN12" s="10"/>
      <c r="CO12" s="11"/>
      <c r="CP12" s="174" t="s">
        <v>22</v>
      </c>
      <c r="CQ12" s="7"/>
      <c r="CR12" s="10"/>
    </row>
    <row r="13" spans="1:96" ht="16.5" thickBot="1" x14ac:dyDescent="0.3">
      <c r="A13" s="94"/>
      <c r="B13" s="103"/>
      <c r="C13" s="39"/>
      <c r="D13" s="39"/>
      <c r="E13" s="24"/>
      <c r="F13" s="24"/>
      <c r="G13" s="24"/>
      <c r="H13" s="24"/>
      <c r="I13" s="107"/>
      <c r="J13" s="108"/>
      <c r="K13" s="108"/>
      <c r="L13" s="109"/>
      <c r="M13" s="107"/>
      <c r="N13" s="108"/>
      <c r="O13" s="108"/>
      <c r="P13" s="109"/>
      <c r="Q13" s="107"/>
      <c r="R13" s="108"/>
      <c r="S13" s="108"/>
      <c r="T13" s="109"/>
      <c r="U13" s="107"/>
      <c r="V13" s="108"/>
      <c r="W13" s="108"/>
      <c r="X13" s="109"/>
      <c r="Y13" s="107"/>
      <c r="Z13" s="108"/>
      <c r="AA13" s="108"/>
      <c r="AB13" s="109"/>
      <c r="AC13" s="107"/>
      <c r="AD13" s="108"/>
      <c r="AE13" s="108"/>
      <c r="AF13" s="109"/>
      <c r="AG13" s="107"/>
      <c r="AH13" s="108"/>
      <c r="AI13" s="108"/>
      <c r="AJ13" s="109"/>
      <c r="AK13" s="107"/>
      <c r="AL13" s="108"/>
      <c r="AM13" s="108"/>
      <c r="AN13" s="109"/>
      <c r="AO13" s="107"/>
      <c r="AP13" s="108"/>
      <c r="AQ13" s="108"/>
      <c r="AR13" s="109"/>
      <c r="AS13" s="107"/>
      <c r="AT13" s="108"/>
      <c r="AU13" s="108"/>
      <c r="AV13" s="109"/>
      <c r="AW13" s="107"/>
      <c r="AX13" s="108"/>
      <c r="AY13" s="108"/>
      <c r="AZ13" s="109"/>
      <c r="BA13" s="107"/>
      <c r="BB13" s="108"/>
      <c r="BC13" s="108"/>
      <c r="BD13" s="109"/>
      <c r="BE13" s="107"/>
      <c r="BF13" s="108"/>
      <c r="BG13" s="108"/>
      <c r="BH13" s="109"/>
      <c r="BI13" s="107"/>
      <c r="BJ13" s="108"/>
      <c r="BK13" s="108"/>
      <c r="BL13" s="109"/>
      <c r="BM13" s="107"/>
      <c r="BN13" s="108"/>
      <c r="BO13" s="108"/>
      <c r="BP13" s="109"/>
      <c r="BQ13" s="107"/>
      <c r="BR13" s="108"/>
      <c r="BS13" s="108"/>
      <c r="BT13" s="109"/>
      <c r="BU13" s="107"/>
      <c r="BV13" s="108"/>
      <c r="BW13" s="108"/>
      <c r="BX13" s="109"/>
      <c r="BY13" s="107"/>
      <c r="BZ13" s="108"/>
      <c r="CA13" s="108"/>
      <c r="CB13" s="109"/>
      <c r="CC13" s="107"/>
      <c r="CD13" s="108"/>
      <c r="CE13" s="108"/>
      <c r="CF13" s="109"/>
      <c r="CG13" s="107"/>
      <c r="CH13" s="108"/>
      <c r="CI13" s="108"/>
      <c r="CJ13" s="109"/>
      <c r="CK13" s="107"/>
      <c r="CL13" s="108"/>
      <c r="CM13" s="108"/>
      <c r="CN13" s="109"/>
      <c r="CO13" s="107"/>
      <c r="CP13" s="108"/>
      <c r="CQ13" s="108"/>
      <c r="CR13" s="109"/>
    </row>
    <row r="14" spans="1:96" ht="16.5" thickBot="1" x14ac:dyDescent="0.3">
      <c r="A14" s="88" t="s">
        <v>0</v>
      </c>
      <c r="B14" s="72" t="s">
        <v>17</v>
      </c>
      <c r="C14" s="104" t="s">
        <v>235</v>
      </c>
      <c r="D14" s="105" t="s">
        <v>292</v>
      </c>
      <c r="E14" s="105" t="s">
        <v>180</v>
      </c>
      <c r="F14" s="105" t="s">
        <v>181</v>
      </c>
      <c r="G14" s="105" t="s">
        <v>33</v>
      </c>
      <c r="H14" s="106" t="s">
        <v>293</v>
      </c>
      <c r="I14" s="104" t="s">
        <v>241</v>
      </c>
      <c r="J14" s="105" t="s">
        <v>289</v>
      </c>
      <c r="K14" s="105" t="s">
        <v>290</v>
      </c>
      <c r="L14" s="106" t="s">
        <v>291</v>
      </c>
      <c r="M14" s="164" t="s">
        <v>241</v>
      </c>
      <c r="N14" s="165" t="s">
        <v>289</v>
      </c>
      <c r="O14" s="165" t="s">
        <v>290</v>
      </c>
      <c r="P14" s="166" t="s">
        <v>291</v>
      </c>
      <c r="Q14" s="104" t="s">
        <v>241</v>
      </c>
      <c r="R14" s="105" t="s">
        <v>289</v>
      </c>
      <c r="S14" s="105" t="s">
        <v>290</v>
      </c>
      <c r="T14" s="106" t="s">
        <v>291</v>
      </c>
      <c r="U14" s="164" t="s">
        <v>241</v>
      </c>
      <c r="V14" s="165" t="s">
        <v>289</v>
      </c>
      <c r="W14" s="165" t="s">
        <v>290</v>
      </c>
      <c r="X14" s="166" t="s">
        <v>291</v>
      </c>
      <c r="Y14" s="104" t="s">
        <v>241</v>
      </c>
      <c r="Z14" s="105" t="s">
        <v>289</v>
      </c>
      <c r="AA14" s="105" t="s">
        <v>290</v>
      </c>
      <c r="AB14" s="106" t="s">
        <v>291</v>
      </c>
      <c r="AC14" s="164" t="s">
        <v>241</v>
      </c>
      <c r="AD14" s="165" t="s">
        <v>289</v>
      </c>
      <c r="AE14" s="165" t="s">
        <v>290</v>
      </c>
      <c r="AF14" s="166" t="s">
        <v>291</v>
      </c>
      <c r="AG14" s="104" t="s">
        <v>241</v>
      </c>
      <c r="AH14" s="105" t="s">
        <v>289</v>
      </c>
      <c r="AI14" s="105" t="s">
        <v>290</v>
      </c>
      <c r="AJ14" s="106" t="s">
        <v>291</v>
      </c>
      <c r="AK14" s="104" t="s">
        <v>241</v>
      </c>
      <c r="AL14" s="105" t="s">
        <v>289</v>
      </c>
      <c r="AM14" s="105" t="s">
        <v>290</v>
      </c>
      <c r="AN14" s="106" t="s">
        <v>291</v>
      </c>
      <c r="AO14" s="164" t="s">
        <v>241</v>
      </c>
      <c r="AP14" s="165" t="s">
        <v>289</v>
      </c>
      <c r="AQ14" s="165" t="s">
        <v>290</v>
      </c>
      <c r="AR14" s="166" t="s">
        <v>291</v>
      </c>
      <c r="AS14" s="104" t="s">
        <v>241</v>
      </c>
      <c r="AT14" s="105" t="s">
        <v>289</v>
      </c>
      <c r="AU14" s="105" t="s">
        <v>290</v>
      </c>
      <c r="AV14" s="106" t="s">
        <v>291</v>
      </c>
      <c r="AW14" s="164" t="s">
        <v>241</v>
      </c>
      <c r="AX14" s="165" t="s">
        <v>289</v>
      </c>
      <c r="AY14" s="165" t="s">
        <v>290</v>
      </c>
      <c r="AZ14" s="166" t="s">
        <v>291</v>
      </c>
      <c r="BA14" s="104" t="s">
        <v>241</v>
      </c>
      <c r="BB14" s="105" t="s">
        <v>289</v>
      </c>
      <c r="BC14" s="105" t="s">
        <v>290</v>
      </c>
      <c r="BD14" s="106" t="s">
        <v>291</v>
      </c>
      <c r="BE14" s="164" t="s">
        <v>241</v>
      </c>
      <c r="BF14" s="165" t="s">
        <v>289</v>
      </c>
      <c r="BG14" s="165" t="s">
        <v>290</v>
      </c>
      <c r="BH14" s="166" t="s">
        <v>291</v>
      </c>
      <c r="BI14" s="104" t="s">
        <v>241</v>
      </c>
      <c r="BJ14" s="105" t="s">
        <v>289</v>
      </c>
      <c r="BK14" s="105" t="s">
        <v>290</v>
      </c>
      <c r="BL14" s="106" t="s">
        <v>291</v>
      </c>
      <c r="BM14" s="164" t="s">
        <v>241</v>
      </c>
      <c r="BN14" s="165" t="s">
        <v>289</v>
      </c>
      <c r="BO14" s="165" t="s">
        <v>290</v>
      </c>
      <c r="BP14" s="166" t="s">
        <v>291</v>
      </c>
      <c r="BQ14" s="104" t="s">
        <v>241</v>
      </c>
      <c r="BR14" s="105" t="s">
        <v>289</v>
      </c>
      <c r="BS14" s="105" t="s">
        <v>290</v>
      </c>
      <c r="BT14" s="106" t="s">
        <v>291</v>
      </c>
      <c r="BU14" s="104" t="s">
        <v>241</v>
      </c>
      <c r="BV14" s="105" t="s">
        <v>289</v>
      </c>
      <c r="BW14" s="105" t="s">
        <v>290</v>
      </c>
      <c r="BX14" s="106" t="s">
        <v>291</v>
      </c>
      <c r="BY14" s="164" t="s">
        <v>241</v>
      </c>
      <c r="BZ14" s="165" t="s">
        <v>289</v>
      </c>
      <c r="CA14" s="165" t="s">
        <v>290</v>
      </c>
      <c r="CB14" s="166" t="s">
        <v>291</v>
      </c>
      <c r="CC14" s="104" t="s">
        <v>241</v>
      </c>
      <c r="CD14" s="105" t="s">
        <v>289</v>
      </c>
      <c r="CE14" s="105" t="s">
        <v>290</v>
      </c>
      <c r="CF14" s="106" t="s">
        <v>291</v>
      </c>
      <c r="CG14" s="104" t="s">
        <v>241</v>
      </c>
      <c r="CH14" s="105" t="s">
        <v>289</v>
      </c>
      <c r="CI14" s="105" t="s">
        <v>290</v>
      </c>
      <c r="CJ14" s="106" t="s">
        <v>291</v>
      </c>
      <c r="CK14" s="104" t="s">
        <v>241</v>
      </c>
      <c r="CL14" s="105" t="s">
        <v>289</v>
      </c>
      <c r="CM14" s="105" t="s">
        <v>290</v>
      </c>
      <c r="CN14" s="106" t="s">
        <v>291</v>
      </c>
      <c r="CO14" s="104" t="s">
        <v>241</v>
      </c>
      <c r="CP14" s="105" t="s">
        <v>289</v>
      </c>
      <c r="CQ14" s="105" t="s">
        <v>290</v>
      </c>
      <c r="CR14" s="106" t="s">
        <v>291</v>
      </c>
    </row>
    <row r="15" spans="1:96" ht="15.75" x14ac:dyDescent="0.25">
      <c r="A15" s="101" t="s">
        <v>375</v>
      </c>
      <c r="B15" s="102" t="s">
        <v>14</v>
      </c>
      <c r="C15" s="25">
        <f>L15+P15+T15+X15+AB15+AF15+AJ15+AN15+AR15+AV15+AZ15+BD15+BH15+BL15+BP15+BT15+BX15+CB15+CF15+CJ15+CN15+CR15</f>
        <v>0</v>
      </c>
      <c r="D15" s="26">
        <f>(I15+M15+Q15+U15+Y15+AC15+AG15+AK15+AO15+AS15+AW15+BA15+BE15+BI15+BM15+BQ15+BU15+BY15+CC15+CG15+CK15+CO15)/22</f>
        <v>0</v>
      </c>
      <c r="E15" s="26">
        <f>AB15+AN15+AR15+AZ15+BD15+BP15+BX15+CB15+CJ15+CN15+CR15</f>
        <v>0</v>
      </c>
      <c r="F15" s="26">
        <f>L15+P15+T15+X15+AF15+AJ15+AV15+BH15+BL15+BT15+CF15</f>
        <v>0</v>
      </c>
      <c r="G15" s="26">
        <f>L15+T15+AB15+AJ15+AN15+AV15+BD15+BL15+BT15+BX15+CF15+CJ15+CN15+CR15</f>
        <v>0</v>
      </c>
      <c r="H15" s="27">
        <f>P15+X15+AF15+AR15+AZ15+BH15+BP15+CB15</f>
        <v>0</v>
      </c>
      <c r="I15" s="11"/>
      <c r="J15" s="7" t="s">
        <v>43</v>
      </c>
      <c r="K15" s="7"/>
      <c r="L15" s="10"/>
      <c r="M15" s="170"/>
      <c r="N15" s="171" t="s">
        <v>55</v>
      </c>
      <c r="O15" s="171"/>
      <c r="P15" s="172"/>
      <c r="Q15" s="11"/>
      <c r="R15" s="7" t="s">
        <v>24</v>
      </c>
      <c r="S15" s="7"/>
      <c r="T15" s="10"/>
      <c r="U15" s="170"/>
      <c r="V15" s="171" t="s">
        <v>59</v>
      </c>
      <c r="W15" s="171"/>
      <c r="X15" s="172"/>
      <c r="Y15" s="11"/>
      <c r="Z15" s="174" t="s">
        <v>44</v>
      </c>
      <c r="AA15" s="7"/>
      <c r="AB15" s="10"/>
      <c r="AC15" s="170"/>
      <c r="AD15" s="171" t="s">
        <v>52</v>
      </c>
      <c r="AE15" s="171"/>
      <c r="AF15" s="172"/>
      <c r="AG15" s="11"/>
      <c r="AH15" s="7" t="s">
        <v>32</v>
      </c>
      <c r="AI15" s="7"/>
      <c r="AJ15" s="10"/>
      <c r="AK15" s="11"/>
      <c r="AL15" s="174" t="s">
        <v>12</v>
      </c>
      <c r="AM15" s="7"/>
      <c r="AN15" s="10"/>
      <c r="AO15" s="170"/>
      <c r="AP15" s="174" t="s">
        <v>74</v>
      </c>
      <c r="AQ15" s="171"/>
      <c r="AR15" s="172"/>
      <c r="AS15" s="11"/>
      <c r="AT15" s="7" t="s">
        <v>22</v>
      </c>
      <c r="AU15" s="7"/>
      <c r="AV15" s="10"/>
      <c r="AW15" s="170"/>
      <c r="AX15" s="174" t="s">
        <v>73</v>
      </c>
      <c r="AY15" s="171"/>
      <c r="AZ15" s="172"/>
      <c r="BA15" s="11"/>
      <c r="BB15" s="174" t="s">
        <v>24</v>
      </c>
      <c r="BC15" s="7"/>
      <c r="BD15" s="10"/>
      <c r="BE15" s="170"/>
      <c r="BF15" s="171" t="s">
        <v>53</v>
      </c>
      <c r="BG15" s="171"/>
      <c r="BH15" s="172"/>
      <c r="BI15" s="11"/>
      <c r="BJ15" s="7" t="s">
        <v>3</v>
      </c>
      <c r="BK15" s="7"/>
      <c r="BL15" s="10"/>
      <c r="BM15" s="170"/>
      <c r="BN15" s="174" t="s">
        <v>80</v>
      </c>
      <c r="BO15" s="171"/>
      <c r="BP15" s="172"/>
      <c r="BQ15" s="11"/>
      <c r="BR15" s="7" t="s">
        <v>44</v>
      </c>
      <c r="BS15" s="7"/>
      <c r="BT15" s="10"/>
      <c r="BU15" s="11"/>
      <c r="BV15" s="174" t="s">
        <v>32</v>
      </c>
      <c r="BW15" s="7"/>
      <c r="BX15" s="10"/>
      <c r="BY15" s="170"/>
      <c r="BZ15" s="174" t="s">
        <v>86</v>
      </c>
      <c r="CA15" s="171"/>
      <c r="CB15" s="172"/>
      <c r="CC15" s="11"/>
      <c r="CD15" s="7" t="s">
        <v>12</v>
      </c>
      <c r="CE15" s="7"/>
      <c r="CF15" s="10"/>
      <c r="CG15" s="11"/>
      <c r="CH15" s="174" t="s">
        <v>22</v>
      </c>
      <c r="CI15" s="7"/>
      <c r="CJ15" s="10"/>
      <c r="CK15" s="11"/>
      <c r="CL15" s="174" t="s">
        <v>43</v>
      </c>
      <c r="CM15" s="7"/>
      <c r="CN15" s="10"/>
      <c r="CO15" s="11"/>
      <c r="CP15" s="174" t="s">
        <v>3</v>
      </c>
      <c r="CQ15" s="7"/>
      <c r="CR15" s="10"/>
    </row>
    <row r="16" spans="1:96" ht="15.75" x14ac:dyDescent="0.25">
      <c r="A16" s="101" t="s">
        <v>376</v>
      </c>
      <c r="B16" s="102" t="s">
        <v>13</v>
      </c>
      <c r="C16" s="25">
        <f>L16+P16+T16+X16+AB16+AF16+AJ16+AN16+AR16+AV16+AZ16+BD16+BH16+BL16+BP16+BT16+BX16+CB16+CF16+CJ16+CN16+CR16</f>
        <v>0</v>
      </c>
      <c r="D16" s="26">
        <f>(I16+M16+Q16+U16+Y16+AC16+AG16+AK16+AO16+AS16+AW16+BA16+BE16+BI16+BM16+BQ16+BU16+BY16+CC16+CG16+CK16+CO16)/22</f>
        <v>0</v>
      </c>
      <c r="E16" s="26">
        <f>AB16+AN16+AR16+AZ16+BD16+BP16+BX16+CB16+CJ16+CN16+CR16</f>
        <v>0</v>
      </c>
      <c r="F16" s="26">
        <f>L16+P16+T16+X16+AF16+AJ16+AV16+BH16+BL16+BT16+CF16</f>
        <v>0</v>
      </c>
      <c r="G16" s="26">
        <f>L16+T16+AB16+AJ16+AN16+AV16+BD16+BL16+BT16+BX16+CF16+CJ16+CN16+CR16</f>
        <v>0</v>
      </c>
      <c r="H16" s="27">
        <f>P16+X16+AF16+AR16+AZ16+BH16+BP16+CB16</f>
        <v>0</v>
      </c>
      <c r="I16" s="11"/>
      <c r="J16" s="7" t="s">
        <v>43</v>
      </c>
      <c r="K16" s="7"/>
      <c r="L16" s="10"/>
      <c r="M16" s="170"/>
      <c r="N16" s="171" t="s">
        <v>55</v>
      </c>
      <c r="O16" s="171"/>
      <c r="P16" s="172"/>
      <c r="Q16" s="11"/>
      <c r="R16" s="7" t="s">
        <v>24</v>
      </c>
      <c r="S16" s="7"/>
      <c r="T16" s="10"/>
      <c r="U16" s="170"/>
      <c r="V16" s="171" t="s">
        <v>59</v>
      </c>
      <c r="W16" s="171"/>
      <c r="X16" s="172"/>
      <c r="Y16" s="11"/>
      <c r="Z16" s="174" t="s">
        <v>44</v>
      </c>
      <c r="AA16" s="7"/>
      <c r="AB16" s="10"/>
      <c r="AC16" s="170"/>
      <c r="AD16" s="171" t="s">
        <v>52</v>
      </c>
      <c r="AE16" s="171"/>
      <c r="AF16" s="172"/>
      <c r="AG16" s="11"/>
      <c r="AH16" s="7" t="s">
        <v>32</v>
      </c>
      <c r="AI16" s="7"/>
      <c r="AJ16" s="10"/>
      <c r="AK16" s="11"/>
      <c r="AL16" s="174" t="s">
        <v>12</v>
      </c>
      <c r="AM16" s="7"/>
      <c r="AN16" s="10"/>
      <c r="AO16" s="170"/>
      <c r="AP16" s="174" t="s">
        <v>74</v>
      </c>
      <c r="AQ16" s="171"/>
      <c r="AR16" s="172"/>
      <c r="AS16" s="11"/>
      <c r="AT16" s="7" t="s">
        <v>22</v>
      </c>
      <c r="AU16" s="7"/>
      <c r="AV16" s="10"/>
      <c r="AW16" s="170"/>
      <c r="AX16" s="174" t="s">
        <v>73</v>
      </c>
      <c r="AY16" s="171"/>
      <c r="AZ16" s="172"/>
      <c r="BA16" s="11"/>
      <c r="BB16" s="174" t="s">
        <v>24</v>
      </c>
      <c r="BC16" s="7"/>
      <c r="BD16" s="10"/>
      <c r="BE16" s="170"/>
      <c r="BF16" s="171" t="s">
        <v>53</v>
      </c>
      <c r="BG16" s="171"/>
      <c r="BH16" s="172"/>
      <c r="BI16" s="11"/>
      <c r="BJ16" s="7" t="s">
        <v>3</v>
      </c>
      <c r="BK16" s="7"/>
      <c r="BL16" s="10"/>
      <c r="BM16" s="170"/>
      <c r="BN16" s="174" t="s">
        <v>80</v>
      </c>
      <c r="BO16" s="171"/>
      <c r="BP16" s="172"/>
      <c r="BQ16" s="11"/>
      <c r="BR16" s="7" t="s">
        <v>44</v>
      </c>
      <c r="BS16" s="7"/>
      <c r="BT16" s="10"/>
      <c r="BU16" s="11"/>
      <c r="BV16" s="174" t="s">
        <v>32</v>
      </c>
      <c r="BW16" s="7"/>
      <c r="BX16" s="10"/>
      <c r="BY16" s="170"/>
      <c r="BZ16" s="174" t="s">
        <v>86</v>
      </c>
      <c r="CA16" s="171"/>
      <c r="CB16" s="172"/>
      <c r="CC16" s="11"/>
      <c r="CD16" s="7" t="s">
        <v>12</v>
      </c>
      <c r="CE16" s="7"/>
      <c r="CF16" s="10"/>
      <c r="CG16" s="11"/>
      <c r="CH16" s="174" t="s">
        <v>22</v>
      </c>
      <c r="CI16" s="7"/>
      <c r="CJ16" s="10"/>
      <c r="CK16" s="11"/>
      <c r="CL16" s="174" t="s">
        <v>43</v>
      </c>
      <c r="CM16" s="7"/>
      <c r="CN16" s="10"/>
      <c r="CO16" s="11"/>
      <c r="CP16" s="174" t="s">
        <v>3</v>
      </c>
      <c r="CQ16" s="7"/>
      <c r="CR16" s="10"/>
    </row>
    <row r="17" spans="1:96" ht="15.75" x14ac:dyDescent="0.25">
      <c r="A17" s="101" t="s">
        <v>377</v>
      </c>
      <c r="B17" s="102" t="s">
        <v>15</v>
      </c>
      <c r="C17" s="25">
        <f>L17+P17+T17+X17+AB17+AF17+AJ17+AN17+AR17+AV17+AZ17+BD17+BH17+BL17+BP17+BT17+BX17+CB17+CF17+CJ17+CN17+CR17</f>
        <v>0</v>
      </c>
      <c r="D17" s="26">
        <f>(I17+M17+Q17+U17+Y17+AC17+AG17+AK17+AO17+AS17+AW17+BA17+BE17+BI17+BM17+BQ17+BU17+BY17+CC17+CG17+CK17+CO17)/22</f>
        <v>0</v>
      </c>
      <c r="E17" s="26">
        <f>AB17+AN17+AR17+AZ17+BD17+BP17+BX17+CB17+CJ17+CN17+CR17</f>
        <v>0</v>
      </c>
      <c r="F17" s="26">
        <f>L17+P17+T17+X17+AF17+AJ17+AV17+BH17+BL17+BT17+CF17</f>
        <v>0</v>
      </c>
      <c r="G17" s="26">
        <f>L17+T17+AB17+AJ17+AN17+AV17+BD17+BL17+BT17+BX17+CF17+CJ17+CN17+CR17</f>
        <v>0</v>
      </c>
      <c r="H17" s="27">
        <f>P17+X17+AF17+AR17+AZ17+BH17+BP17+CB17</f>
        <v>0</v>
      </c>
      <c r="I17" s="11"/>
      <c r="J17" s="7" t="s">
        <v>43</v>
      </c>
      <c r="K17" s="7"/>
      <c r="L17" s="10"/>
      <c r="M17" s="170"/>
      <c r="N17" s="171" t="s">
        <v>55</v>
      </c>
      <c r="O17" s="171"/>
      <c r="P17" s="172"/>
      <c r="Q17" s="11"/>
      <c r="R17" s="7" t="s">
        <v>24</v>
      </c>
      <c r="S17" s="7"/>
      <c r="T17" s="10"/>
      <c r="U17" s="170"/>
      <c r="V17" s="171" t="s">
        <v>59</v>
      </c>
      <c r="W17" s="171"/>
      <c r="X17" s="172"/>
      <c r="Y17" s="11"/>
      <c r="Z17" s="174" t="s">
        <v>44</v>
      </c>
      <c r="AA17" s="7"/>
      <c r="AB17" s="10"/>
      <c r="AC17" s="170"/>
      <c r="AD17" s="171" t="s">
        <v>52</v>
      </c>
      <c r="AE17" s="171"/>
      <c r="AF17" s="172"/>
      <c r="AG17" s="11"/>
      <c r="AH17" s="7" t="s">
        <v>32</v>
      </c>
      <c r="AI17" s="7"/>
      <c r="AJ17" s="10"/>
      <c r="AK17" s="11"/>
      <c r="AL17" s="174" t="s">
        <v>12</v>
      </c>
      <c r="AM17" s="7"/>
      <c r="AN17" s="10"/>
      <c r="AO17" s="170"/>
      <c r="AP17" s="174" t="s">
        <v>74</v>
      </c>
      <c r="AQ17" s="171"/>
      <c r="AR17" s="172"/>
      <c r="AS17" s="11"/>
      <c r="AT17" s="7" t="s">
        <v>22</v>
      </c>
      <c r="AU17" s="7"/>
      <c r="AV17" s="10"/>
      <c r="AW17" s="170"/>
      <c r="AX17" s="174" t="s">
        <v>73</v>
      </c>
      <c r="AY17" s="171"/>
      <c r="AZ17" s="172"/>
      <c r="BA17" s="11"/>
      <c r="BB17" s="174" t="s">
        <v>24</v>
      </c>
      <c r="BC17" s="7"/>
      <c r="BD17" s="10"/>
      <c r="BE17" s="170"/>
      <c r="BF17" s="171" t="s">
        <v>53</v>
      </c>
      <c r="BG17" s="171"/>
      <c r="BH17" s="172"/>
      <c r="BI17" s="11"/>
      <c r="BJ17" s="7" t="s">
        <v>3</v>
      </c>
      <c r="BK17" s="7"/>
      <c r="BL17" s="10"/>
      <c r="BM17" s="170"/>
      <c r="BN17" s="174" t="s">
        <v>80</v>
      </c>
      <c r="BO17" s="171"/>
      <c r="BP17" s="172"/>
      <c r="BQ17" s="11"/>
      <c r="BR17" s="7" t="s">
        <v>44</v>
      </c>
      <c r="BS17" s="7"/>
      <c r="BT17" s="10"/>
      <c r="BU17" s="11"/>
      <c r="BV17" s="174" t="s">
        <v>32</v>
      </c>
      <c r="BW17" s="7"/>
      <c r="BX17" s="10"/>
      <c r="BY17" s="170"/>
      <c r="BZ17" s="174" t="s">
        <v>86</v>
      </c>
      <c r="CA17" s="171"/>
      <c r="CB17" s="172"/>
      <c r="CC17" s="11"/>
      <c r="CD17" s="7" t="s">
        <v>12</v>
      </c>
      <c r="CE17" s="7"/>
      <c r="CF17" s="10"/>
      <c r="CG17" s="11"/>
      <c r="CH17" s="174" t="s">
        <v>22</v>
      </c>
      <c r="CI17" s="7"/>
      <c r="CJ17" s="10"/>
      <c r="CK17" s="11"/>
      <c r="CL17" s="174" t="s">
        <v>43</v>
      </c>
      <c r="CM17" s="7"/>
      <c r="CN17" s="10"/>
      <c r="CO17" s="11"/>
      <c r="CP17" s="174" t="s">
        <v>3</v>
      </c>
      <c r="CQ17" s="7"/>
      <c r="CR17" s="10"/>
    </row>
    <row r="18" spans="1:96" ht="15.75" x14ac:dyDescent="0.25">
      <c r="A18" s="101" t="s">
        <v>378</v>
      </c>
      <c r="B18" s="102" t="s">
        <v>16</v>
      </c>
      <c r="C18" s="25">
        <f>L18+P18+T18+X18+AB18+AF18+AJ18+AN18+AR18+AV18+AZ18+BD18+BH18+BL18+BP18+BT18+BX18+CB18+CF18+CJ18+CN18+CR18</f>
        <v>0</v>
      </c>
      <c r="D18" s="26">
        <f>I18+M18+Q18+U18+Y18+AC18+AG18+AK18+AO18+AS18+AW18+BA18+BE18+BI18+BM18+BQ18+BU18+BY18+CC18+CG18+CK18+CO18</f>
        <v>0</v>
      </c>
      <c r="E18" s="26">
        <f>AB18+AN18+AR18+AZ18+BD18+BP18+BX18+CB18+CJ18+CN18+CR18</f>
        <v>0</v>
      </c>
      <c r="F18" s="26">
        <f>L18+P18+T18+X18+AF18+AJ18+AV18+BH18+BL18+BT18+CF18</f>
        <v>0</v>
      </c>
      <c r="G18" s="26">
        <f>L18+T18+AB18+AJ18+AN18+AV18+BD18+BL18+BT18+BX18+CF18+CJ18+CN18+CR18</f>
        <v>0</v>
      </c>
      <c r="H18" s="27">
        <f>P18+X18+AF18+AR18+AZ18+BH18+BP18+CB18</f>
        <v>0</v>
      </c>
      <c r="I18" s="11"/>
      <c r="J18" s="7" t="s">
        <v>43</v>
      </c>
      <c r="K18" s="7"/>
      <c r="L18" s="10"/>
      <c r="M18" s="170"/>
      <c r="N18" s="171" t="s">
        <v>55</v>
      </c>
      <c r="O18" s="171"/>
      <c r="P18" s="172"/>
      <c r="Q18" s="11"/>
      <c r="R18" s="7" t="s">
        <v>24</v>
      </c>
      <c r="S18" s="7"/>
      <c r="T18" s="10"/>
      <c r="U18" s="170"/>
      <c r="V18" s="171" t="s">
        <v>59</v>
      </c>
      <c r="W18" s="171"/>
      <c r="X18" s="172"/>
      <c r="Y18" s="11"/>
      <c r="Z18" s="174" t="s">
        <v>44</v>
      </c>
      <c r="AA18" s="7"/>
      <c r="AB18" s="10"/>
      <c r="AC18" s="170"/>
      <c r="AD18" s="171" t="s">
        <v>52</v>
      </c>
      <c r="AE18" s="171"/>
      <c r="AF18" s="172"/>
      <c r="AG18" s="11"/>
      <c r="AH18" s="7" t="s">
        <v>32</v>
      </c>
      <c r="AI18" s="7"/>
      <c r="AJ18" s="10"/>
      <c r="AK18" s="11"/>
      <c r="AL18" s="174" t="s">
        <v>12</v>
      </c>
      <c r="AM18" s="7"/>
      <c r="AN18" s="10"/>
      <c r="AO18" s="170"/>
      <c r="AP18" s="174" t="s">
        <v>74</v>
      </c>
      <c r="AQ18" s="171"/>
      <c r="AR18" s="172"/>
      <c r="AS18" s="11"/>
      <c r="AT18" s="7" t="s">
        <v>22</v>
      </c>
      <c r="AU18" s="7"/>
      <c r="AV18" s="10"/>
      <c r="AW18" s="170"/>
      <c r="AX18" s="174" t="s">
        <v>73</v>
      </c>
      <c r="AY18" s="171"/>
      <c r="AZ18" s="172"/>
      <c r="BA18" s="11"/>
      <c r="BB18" s="174" t="s">
        <v>24</v>
      </c>
      <c r="BC18" s="7"/>
      <c r="BD18" s="10"/>
      <c r="BE18" s="170"/>
      <c r="BF18" s="171" t="s">
        <v>53</v>
      </c>
      <c r="BG18" s="171"/>
      <c r="BH18" s="172"/>
      <c r="BI18" s="11"/>
      <c r="BJ18" s="7" t="s">
        <v>3</v>
      </c>
      <c r="BK18" s="7"/>
      <c r="BL18" s="10"/>
      <c r="BM18" s="170"/>
      <c r="BN18" s="174" t="s">
        <v>80</v>
      </c>
      <c r="BO18" s="171"/>
      <c r="BP18" s="172"/>
      <c r="BQ18" s="11"/>
      <c r="BR18" s="7" t="s">
        <v>44</v>
      </c>
      <c r="BS18" s="7"/>
      <c r="BT18" s="10"/>
      <c r="BU18" s="11"/>
      <c r="BV18" s="174" t="s">
        <v>32</v>
      </c>
      <c r="BW18" s="7"/>
      <c r="BX18" s="10"/>
      <c r="BY18" s="170"/>
      <c r="BZ18" s="174" t="s">
        <v>86</v>
      </c>
      <c r="CA18" s="171"/>
      <c r="CB18" s="172"/>
      <c r="CC18" s="11"/>
      <c r="CD18" s="7" t="s">
        <v>12</v>
      </c>
      <c r="CE18" s="7"/>
      <c r="CF18" s="10"/>
      <c r="CG18" s="11"/>
      <c r="CH18" s="174" t="s">
        <v>22</v>
      </c>
      <c r="CI18" s="7"/>
      <c r="CJ18" s="10"/>
      <c r="CK18" s="11"/>
      <c r="CL18" s="174" t="s">
        <v>43</v>
      </c>
      <c r="CM18" s="7"/>
      <c r="CN18" s="10"/>
      <c r="CO18" s="11"/>
      <c r="CP18" s="174" t="s">
        <v>3</v>
      </c>
      <c r="CQ18" s="7"/>
      <c r="CR18" s="10"/>
    </row>
    <row r="19" spans="1:96" ht="16.5" thickBot="1" x14ac:dyDescent="0.3">
      <c r="A19" s="94"/>
      <c r="B19" s="103"/>
      <c r="C19" s="39"/>
      <c r="D19" s="39"/>
      <c r="E19" s="24"/>
      <c r="F19" s="24"/>
      <c r="G19" s="24"/>
      <c r="H19" s="24"/>
      <c r="I19" s="107"/>
      <c r="J19" s="108"/>
      <c r="K19" s="108"/>
      <c r="L19" s="109"/>
      <c r="M19" s="107"/>
      <c r="N19" s="108"/>
      <c r="O19" s="108"/>
      <c r="P19" s="109"/>
      <c r="Q19" s="107"/>
      <c r="R19" s="108"/>
      <c r="S19" s="108"/>
      <c r="T19" s="109"/>
      <c r="U19" s="107"/>
      <c r="V19" s="108"/>
      <c r="W19" s="108"/>
      <c r="X19" s="109"/>
      <c r="Y19" s="107"/>
      <c r="Z19" s="108"/>
      <c r="AA19" s="108"/>
      <c r="AB19" s="109"/>
      <c r="AC19" s="107"/>
      <c r="AD19" s="108"/>
      <c r="AE19" s="108"/>
      <c r="AF19" s="109"/>
      <c r="AG19" s="107"/>
      <c r="AH19" s="108"/>
      <c r="AI19" s="108"/>
      <c r="AJ19" s="109"/>
      <c r="AK19" s="107"/>
      <c r="AL19" s="108"/>
      <c r="AM19" s="108"/>
      <c r="AN19" s="109"/>
      <c r="AO19" s="107"/>
      <c r="AP19" s="108"/>
      <c r="AQ19" s="108"/>
      <c r="AR19" s="109"/>
      <c r="AS19" s="107"/>
      <c r="AT19" s="108"/>
      <c r="AU19" s="108"/>
      <c r="AV19" s="109"/>
      <c r="AW19" s="107"/>
      <c r="AX19" s="108"/>
      <c r="AY19" s="108"/>
      <c r="AZ19" s="109"/>
      <c r="BA19" s="107"/>
      <c r="BB19" s="108"/>
      <c r="BC19" s="108"/>
      <c r="BD19" s="109"/>
      <c r="BE19" s="107"/>
      <c r="BF19" s="108"/>
      <c r="BG19" s="108"/>
      <c r="BH19" s="109"/>
      <c r="BI19" s="107"/>
      <c r="BJ19" s="108"/>
      <c r="BK19" s="108"/>
      <c r="BL19" s="109"/>
      <c r="BM19" s="107"/>
      <c r="BN19" s="108"/>
      <c r="BO19" s="108"/>
      <c r="BP19" s="109"/>
      <c r="BQ19" s="107"/>
      <c r="BR19" s="108"/>
      <c r="BS19" s="108"/>
      <c r="BT19" s="109"/>
      <c r="BU19" s="107"/>
      <c r="BV19" s="108"/>
      <c r="BW19" s="108"/>
      <c r="BX19" s="109"/>
      <c r="BY19" s="107"/>
      <c r="BZ19" s="108"/>
      <c r="CA19" s="108"/>
      <c r="CB19" s="109"/>
      <c r="CC19" s="107"/>
      <c r="CD19" s="108"/>
      <c r="CE19" s="108"/>
      <c r="CF19" s="109"/>
      <c r="CG19" s="107"/>
      <c r="CH19" s="108"/>
      <c r="CI19" s="108"/>
      <c r="CJ19" s="109"/>
      <c r="CK19" s="107"/>
      <c r="CL19" s="108"/>
      <c r="CM19" s="108"/>
      <c r="CN19" s="109"/>
      <c r="CO19" s="107"/>
      <c r="CP19" s="108"/>
      <c r="CQ19" s="108"/>
      <c r="CR19" s="109"/>
    </row>
    <row r="20" spans="1:96" ht="16.5" thickBot="1" x14ac:dyDescent="0.3">
      <c r="A20" s="88" t="s">
        <v>0</v>
      </c>
      <c r="B20" s="72" t="s">
        <v>244</v>
      </c>
      <c r="C20" s="104" t="s">
        <v>235</v>
      </c>
      <c r="D20" s="105" t="s">
        <v>292</v>
      </c>
      <c r="E20" s="105" t="s">
        <v>180</v>
      </c>
      <c r="F20" s="105" t="s">
        <v>181</v>
      </c>
      <c r="G20" s="105" t="s">
        <v>33</v>
      </c>
      <c r="H20" s="106" t="s">
        <v>293</v>
      </c>
      <c r="I20" s="104" t="s">
        <v>241</v>
      </c>
      <c r="J20" s="105" t="s">
        <v>289</v>
      </c>
      <c r="K20" s="105" t="s">
        <v>290</v>
      </c>
      <c r="L20" s="106" t="s">
        <v>291</v>
      </c>
      <c r="M20" s="164" t="s">
        <v>241</v>
      </c>
      <c r="N20" s="165" t="s">
        <v>289</v>
      </c>
      <c r="O20" s="165" t="s">
        <v>290</v>
      </c>
      <c r="P20" s="166" t="s">
        <v>291</v>
      </c>
      <c r="Q20" s="104" t="s">
        <v>241</v>
      </c>
      <c r="R20" s="105" t="s">
        <v>289</v>
      </c>
      <c r="S20" s="105" t="s">
        <v>290</v>
      </c>
      <c r="T20" s="106" t="s">
        <v>291</v>
      </c>
      <c r="U20" s="164" t="s">
        <v>241</v>
      </c>
      <c r="V20" s="165" t="s">
        <v>289</v>
      </c>
      <c r="W20" s="165" t="s">
        <v>290</v>
      </c>
      <c r="X20" s="166" t="s">
        <v>291</v>
      </c>
      <c r="Y20" s="104" t="s">
        <v>241</v>
      </c>
      <c r="Z20" s="105" t="s">
        <v>289</v>
      </c>
      <c r="AA20" s="105" t="s">
        <v>290</v>
      </c>
      <c r="AB20" s="106" t="s">
        <v>291</v>
      </c>
      <c r="AC20" s="164" t="s">
        <v>241</v>
      </c>
      <c r="AD20" s="165" t="s">
        <v>289</v>
      </c>
      <c r="AE20" s="165" t="s">
        <v>290</v>
      </c>
      <c r="AF20" s="166" t="s">
        <v>291</v>
      </c>
      <c r="AG20" s="104" t="s">
        <v>241</v>
      </c>
      <c r="AH20" s="105" t="s">
        <v>289</v>
      </c>
      <c r="AI20" s="105" t="s">
        <v>290</v>
      </c>
      <c r="AJ20" s="106" t="s">
        <v>291</v>
      </c>
      <c r="AK20" s="104" t="s">
        <v>241</v>
      </c>
      <c r="AL20" s="105" t="s">
        <v>289</v>
      </c>
      <c r="AM20" s="105" t="s">
        <v>290</v>
      </c>
      <c r="AN20" s="106" t="s">
        <v>291</v>
      </c>
      <c r="AO20" s="164" t="s">
        <v>241</v>
      </c>
      <c r="AP20" s="165" t="s">
        <v>289</v>
      </c>
      <c r="AQ20" s="165" t="s">
        <v>290</v>
      </c>
      <c r="AR20" s="166" t="s">
        <v>291</v>
      </c>
      <c r="AS20" s="104" t="s">
        <v>241</v>
      </c>
      <c r="AT20" s="105" t="s">
        <v>289</v>
      </c>
      <c r="AU20" s="105" t="s">
        <v>290</v>
      </c>
      <c r="AV20" s="106" t="s">
        <v>291</v>
      </c>
      <c r="AW20" s="164" t="s">
        <v>241</v>
      </c>
      <c r="AX20" s="165" t="s">
        <v>289</v>
      </c>
      <c r="AY20" s="165" t="s">
        <v>290</v>
      </c>
      <c r="AZ20" s="166" t="s">
        <v>291</v>
      </c>
      <c r="BA20" s="104" t="s">
        <v>241</v>
      </c>
      <c r="BB20" s="105" t="s">
        <v>289</v>
      </c>
      <c r="BC20" s="105" t="s">
        <v>290</v>
      </c>
      <c r="BD20" s="106" t="s">
        <v>291</v>
      </c>
      <c r="BE20" s="164" t="s">
        <v>241</v>
      </c>
      <c r="BF20" s="165" t="s">
        <v>289</v>
      </c>
      <c r="BG20" s="165" t="s">
        <v>290</v>
      </c>
      <c r="BH20" s="166" t="s">
        <v>291</v>
      </c>
      <c r="BI20" s="104" t="s">
        <v>241</v>
      </c>
      <c r="BJ20" s="105" t="s">
        <v>289</v>
      </c>
      <c r="BK20" s="105" t="s">
        <v>290</v>
      </c>
      <c r="BL20" s="106" t="s">
        <v>291</v>
      </c>
      <c r="BM20" s="164" t="s">
        <v>241</v>
      </c>
      <c r="BN20" s="165" t="s">
        <v>289</v>
      </c>
      <c r="BO20" s="165" t="s">
        <v>290</v>
      </c>
      <c r="BP20" s="166" t="s">
        <v>291</v>
      </c>
      <c r="BQ20" s="104" t="s">
        <v>241</v>
      </c>
      <c r="BR20" s="105" t="s">
        <v>289</v>
      </c>
      <c r="BS20" s="105" t="s">
        <v>290</v>
      </c>
      <c r="BT20" s="106" t="s">
        <v>291</v>
      </c>
      <c r="BU20" s="104" t="s">
        <v>241</v>
      </c>
      <c r="BV20" s="105" t="s">
        <v>289</v>
      </c>
      <c r="BW20" s="105" t="s">
        <v>290</v>
      </c>
      <c r="BX20" s="106" t="s">
        <v>291</v>
      </c>
      <c r="BY20" s="164" t="s">
        <v>241</v>
      </c>
      <c r="BZ20" s="165" t="s">
        <v>289</v>
      </c>
      <c r="CA20" s="165" t="s">
        <v>290</v>
      </c>
      <c r="CB20" s="166" t="s">
        <v>291</v>
      </c>
      <c r="CC20" s="104" t="s">
        <v>241</v>
      </c>
      <c r="CD20" s="105" t="s">
        <v>289</v>
      </c>
      <c r="CE20" s="105" t="s">
        <v>290</v>
      </c>
      <c r="CF20" s="106" t="s">
        <v>291</v>
      </c>
      <c r="CG20" s="104" t="s">
        <v>241</v>
      </c>
      <c r="CH20" s="105" t="s">
        <v>289</v>
      </c>
      <c r="CI20" s="105" t="s">
        <v>290</v>
      </c>
      <c r="CJ20" s="106" t="s">
        <v>291</v>
      </c>
      <c r="CK20" s="104" t="s">
        <v>241</v>
      </c>
      <c r="CL20" s="105" t="s">
        <v>289</v>
      </c>
      <c r="CM20" s="105" t="s">
        <v>290</v>
      </c>
      <c r="CN20" s="106" t="s">
        <v>291</v>
      </c>
      <c r="CO20" s="104" t="s">
        <v>241</v>
      </c>
      <c r="CP20" s="105" t="s">
        <v>289</v>
      </c>
      <c r="CQ20" s="105" t="s">
        <v>290</v>
      </c>
      <c r="CR20" s="106" t="s">
        <v>291</v>
      </c>
    </row>
    <row r="21" spans="1:96" ht="15.75" x14ac:dyDescent="0.25">
      <c r="A21" s="101" t="s">
        <v>375</v>
      </c>
      <c r="B21" s="102" t="s">
        <v>19</v>
      </c>
      <c r="C21" s="25">
        <f>L21+P21+T21+X21+AB21+AF21+AJ21+AN21+AR21+AV21+AZ21+BD21+BH21+BL21+BP21+BT21+BX21+CB21+CF21+CJ21+CN21+CR21</f>
        <v>0</v>
      </c>
      <c r="D21" s="26">
        <f>(I21+M21+Q21+U21+Y21+AC21+AG21+AK21+AO21+AS21+AW21+BA21+BE21+BI21+BM21+BQ21+BU21+BY21+CC21+CG21+CK21+CO21)/22</f>
        <v>0</v>
      </c>
      <c r="E21" s="26">
        <f>T21+AR21+AV21+AZ21+BL21+BP21+BT21+BX21+CB21+CF21+CN21</f>
        <v>0</v>
      </c>
      <c r="F21" s="26">
        <f>L21+P21+X21+AB21+AF21+AJ21+AN21+BD21+BH21+CJ21+CR21</f>
        <v>0</v>
      </c>
      <c r="G21" s="26">
        <f>L21+T21+AB21+AJ21+AN21+AV21+BD21+BL21+BT21+BX21+CF21+CJ21+CN21+CR21</f>
        <v>0</v>
      </c>
      <c r="H21" s="27">
        <f>P21+X21+AF21+AR21+AZ21+BH21+BP21+CB21</f>
        <v>0</v>
      </c>
      <c r="I21" s="11"/>
      <c r="J21" s="7" t="s">
        <v>44</v>
      </c>
      <c r="K21" s="7"/>
      <c r="L21" s="10"/>
      <c r="M21" s="170"/>
      <c r="N21" s="171" t="s">
        <v>59</v>
      </c>
      <c r="O21" s="171"/>
      <c r="P21" s="172"/>
      <c r="Q21" s="11"/>
      <c r="R21" s="174" t="s">
        <v>32</v>
      </c>
      <c r="S21" s="7"/>
      <c r="T21" s="10"/>
      <c r="U21" s="170"/>
      <c r="V21" s="171" t="s">
        <v>55</v>
      </c>
      <c r="W21" s="171"/>
      <c r="X21" s="172"/>
      <c r="Y21" s="11"/>
      <c r="Z21" s="7" t="s">
        <v>3</v>
      </c>
      <c r="AA21" s="7"/>
      <c r="AB21" s="10"/>
      <c r="AC21" s="170"/>
      <c r="AD21" s="171" t="s">
        <v>53</v>
      </c>
      <c r="AE21" s="171"/>
      <c r="AF21" s="172"/>
      <c r="AG21" s="11"/>
      <c r="AH21" s="7" t="s">
        <v>43</v>
      </c>
      <c r="AI21" s="7"/>
      <c r="AJ21" s="10"/>
      <c r="AK21" s="11"/>
      <c r="AL21" s="7" t="s">
        <v>24</v>
      </c>
      <c r="AM21" s="7"/>
      <c r="AN21" s="10"/>
      <c r="AO21" s="170"/>
      <c r="AP21" s="174" t="s">
        <v>73</v>
      </c>
      <c r="AQ21" s="171"/>
      <c r="AR21" s="172"/>
      <c r="AS21" s="11"/>
      <c r="AT21" s="174" t="s">
        <v>17</v>
      </c>
      <c r="AU21" s="7"/>
      <c r="AV21" s="10"/>
      <c r="AW21" s="170"/>
      <c r="AX21" s="174" t="s">
        <v>74</v>
      </c>
      <c r="AY21" s="171"/>
      <c r="AZ21" s="172"/>
      <c r="BA21" s="11"/>
      <c r="BB21" s="7" t="s">
        <v>32</v>
      </c>
      <c r="BC21" s="7"/>
      <c r="BD21" s="10"/>
      <c r="BE21" s="170"/>
      <c r="BF21" s="171" t="s">
        <v>52</v>
      </c>
      <c r="BG21" s="171"/>
      <c r="BH21" s="172"/>
      <c r="BI21" s="11"/>
      <c r="BJ21" s="174" t="s">
        <v>12</v>
      </c>
      <c r="BK21" s="7"/>
      <c r="BL21" s="10"/>
      <c r="BM21" s="170"/>
      <c r="BN21" s="174" t="s">
        <v>86</v>
      </c>
      <c r="BO21" s="171"/>
      <c r="BP21" s="172"/>
      <c r="BQ21" s="11"/>
      <c r="BR21" s="174" t="s">
        <v>3</v>
      </c>
      <c r="BS21" s="7"/>
      <c r="BT21" s="10"/>
      <c r="BU21" s="11"/>
      <c r="BV21" s="174" t="s">
        <v>43</v>
      </c>
      <c r="BW21" s="7"/>
      <c r="BX21" s="10"/>
      <c r="BY21" s="170"/>
      <c r="BZ21" s="174" t="s">
        <v>80</v>
      </c>
      <c r="CA21" s="171"/>
      <c r="CB21" s="172"/>
      <c r="CC21" s="11"/>
      <c r="CD21" s="174" t="s">
        <v>24</v>
      </c>
      <c r="CE21" s="7"/>
      <c r="CF21" s="10"/>
      <c r="CG21" s="11"/>
      <c r="CH21" s="7" t="s">
        <v>17</v>
      </c>
      <c r="CI21" s="7"/>
      <c r="CJ21" s="10"/>
      <c r="CK21" s="11"/>
      <c r="CL21" s="174" t="s">
        <v>44</v>
      </c>
      <c r="CM21" s="7"/>
      <c r="CN21" s="10"/>
      <c r="CO21" s="11"/>
      <c r="CP21" s="7" t="s">
        <v>12</v>
      </c>
      <c r="CQ21" s="7"/>
      <c r="CR21" s="10"/>
    </row>
    <row r="22" spans="1:96" ht="15.75" x14ac:dyDescent="0.25">
      <c r="A22" s="101" t="s">
        <v>376</v>
      </c>
      <c r="B22" s="102" t="s">
        <v>18</v>
      </c>
      <c r="C22" s="25">
        <f>L22+P22+T22+X22+AB22+AF22+AJ22+AN22+AR22+AV22+AZ22+BD22+BH22+BL22+BP22+BT22+BX22+CB22+CF22+CJ22+CN22+CR22</f>
        <v>0</v>
      </c>
      <c r="D22" s="26">
        <f>(I22+M22+Q22+U22+Y22+AC22+AG22+AK22+AO22+AS22+AW22+BA22+BE22+BI22+BM22+BQ22+BU22+BY22+CC22+CG22+CK22+CO22)/22</f>
        <v>0</v>
      </c>
      <c r="E22" s="26">
        <f>T22+AR22+AV22+AZ22+BL22+BP22+BT22+BX22+CB22+CF22+CN22</f>
        <v>0</v>
      </c>
      <c r="F22" s="26">
        <f>L22+P22+X22+AB22+AF22+AJ22+AN22+BD22+BH22+CJ22+CR22</f>
        <v>0</v>
      </c>
      <c r="G22" s="26">
        <f>L22+T22+AB22+AJ22+AN22+AV22+BD22+BL22+BT22+BX22+CF22+CJ22+CN22+CR22</f>
        <v>0</v>
      </c>
      <c r="H22" s="27">
        <f>P22+X22+AF22+AR22+AZ22+BH22+BP22+CB22</f>
        <v>0</v>
      </c>
      <c r="I22" s="11"/>
      <c r="J22" s="7" t="s">
        <v>44</v>
      </c>
      <c r="K22" s="7"/>
      <c r="L22" s="10"/>
      <c r="M22" s="170"/>
      <c r="N22" s="171" t="s">
        <v>59</v>
      </c>
      <c r="O22" s="171"/>
      <c r="P22" s="172"/>
      <c r="Q22" s="11"/>
      <c r="R22" s="174" t="s">
        <v>32</v>
      </c>
      <c r="S22" s="7"/>
      <c r="T22" s="10"/>
      <c r="U22" s="170"/>
      <c r="V22" s="171" t="s">
        <v>55</v>
      </c>
      <c r="W22" s="171"/>
      <c r="X22" s="172"/>
      <c r="Y22" s="11"/>
      <c r="Z22" s="7" t="s">
        <v>3</v>
      </c>
      <c r="AA22" s="7"/>
      <c r="AB22" s="10"/>
      <c r="AC22" s="170"/>
      <c r="AD22" s="171" t="s">
        <v>53</v>
      </c>
      <c r="AE22" s="171"/>
      <c r="AF22" s="172"/>
      <c r="AG22" s="11"/>
      <c r="AH22" s="7" t="s">
        <v>43</v>
      </c>
      <c r="AI22" s="7"/>
      <c r="AJ22" s="10"/>
      <c r="AK22" s="11"/>
      <c r="AL22" s="7" t="s">
        <v>24</v>
      </c>
      <c r="AM22" s="7"/>
      <c r="AN22" s="10"/>
      <c r="AO22" s="170"/>
      <c r="AP22" s="174" t="s">
        <v>73</v>
      </c>
      <c r="AQ22" s="171"/>
      <c r="AR22" s="172"/>
      <c r="AS22" s="11"/>
      <c r="AT22" s="174" t="s">
        <v>17</v>
      </c>
      <c r="AU22" s="7"/>
      <c r="AV22" s="10"/>
      <c r="AW22" s="170"/>
      <c r="AX22" s="174" t="s">
        <v>74</v>
      </c>
      <c r="AY22" s="171"/>
      <c r="AZ22" s="172"/>
      <c r="BA22" s="11"/>
      <c r="BB22" s="7" t="s">
        <v>32</v>
      </c>
      <c r="BC22" s="7"/>
      <c r="BD22" s="10"/>
      <c r="BE22" s="170"/>
      <c r="BF22" s="171" t="s">
        <v>52</v>
      </c>
      <c r="BG22" s="171"/>
      <c r="BH22" s="172"/>
      <c r="BI22" s="11"/>
      <c r="BJ22" s="174" t="s">
        <v>12</v>
      </c>
      <c r="BK22" s="7"/>
      <c r="BL22" s="10"/>
      <c r="BM22" s="170"/>
      <c r="BN22" s="174" t="s">
        <v>86</v>
      </c>
      <c r="BO22" s="171"/>
      <c r="BP22" s="172"/>
      <c r="BQ22" s="11"/>
      <c r="BR22" s="174" t="s">
        <v>3</v>
      </c>
      <c r="BS22" s="7"/>
      <c r="BT22" s="10"/>
      <c r="BU22" s="11"/>
      <c r="BV22" s="174" t="s">
        <v>43</v>
      </c>
      <c r="BW22" s="7"/>
      <c r="BX22" s="10"/>
      <c r="BY22" s="170"/>
      <c r="BZ22" s="174" t="s">
        <v>80</v>
      </c>
      <c r="CA22" s="171"/>
      <c r="CB22" s="172"/>
      <c r="CC22" s="11"/>
      <c r="CD22" s="174" t="s">
        <v>24</v>
      </c>
      <c r="CE22" s="7"/>
      <c r="CF22" s="10"/>
      <c r="CG22" s="11"/>
      <c r="CH22" s="7" t="s">
        <v>17</v>
      </c>
      <c r="CI22" s="7"/>
      <c r="CJ22" s="10"/>
      <c r="CK22" s="11"/>
      <c r="CL22" s="174" t="s">
        <v>44</v>
      </c>
      <c r="CM22" s="7"/>
      <c r="CN22" s="10"/>
      <c r="CO22" s="11"/>
      <c r="CP22" s="7" t="s">
        <v>12</v>
      </c>
      <c r="CQ22" s="7"/>
      <c r="CR22" s="10"/>
    </row>
    <row r="23" spans="1:96" ht="15.75" x14ac:dyDescent="0.25">
      <c r="A23" s="101" t="s">
        <v>377</v>
      </c>
      <c r="B23" s="102" t="s">
        <v>20</v>
      </c>
      <c r="C23" s="25">
        <f>L23+P23+T23+X23+AB23+AF23+AJ23+AN23+AR23+AV23+AZ23+BD23+BH23+BL23+BP23+BT23+BX23+CB23+CF23+CJ23+CN23+CR23</f>
        <v>0</v>
      </c>
      <c r="D23" s="26">
        <f>(I23+M23+Q23+U23+Y23+AC23+AG23+AK23+AO23+AS23+AW23+BA23+BE23+BI23+BM23+BQ23+BU23+BY23+CC23+CG23+CK23+CO23)/22</f>
        <v>0</v>
      </c>
      <c r="E23" s="26">
        <f>T23+AR23+AV23+AZ23+BL23+BP23+BT23+BX23+CB23+CF23+CN23</f>
        <v>0</v>
      </c>
      <c r="F23" s="26">
        <f>L23+P23+X23+AB23+AF23+AJ23+AN23+BD23+BH23+CJ23+CR23</f>
        <v>0</v>
      </c>
      <c r="G23" s="26">
        <f>L23+T23+AB23+AJ23+AN23+AV23+BD23+BL23+BT23+BX23+CF23+CJ23+CN23+CR23</f>
        <v>0</v>
      </c>
      <c r="H23" s="27">
        <f>P23+X23+AF23+AR23+AZ23+BH23+BP23+CB23</f>
        <v>0</v>
      </c>
      <c r="I23" s="11"/>
      <c r="J23" s="7" t="s">
        <v>44</v>
      </c>
      <c r="K23" s="7"/>
      <c r="L23" s="10"/>
      <c r="M23" s="170"/>
      <c r="N23" s="171" t="s">
        <v>59</v>
      </c>
      <c r="O23" s="171"/>
      <c r="P23" s="172"/>
      <c r="Q23" s="11"/>
      <c r="R23" s="174" t="s">
        <v>32</v>
      </c>
      <c r="S23" s="7"/>
      <c r="T23" s="10"/>
      <c r="U23" s="170"/>
      <c r="V23" s="171" t="s">
        <v>55</v>
      </c>
      <c r="W23" s="171"/>
      <c r="X23" s="172"/>
      <c r="Y23" s="11"/>
      <c r="Z23" s="7" t="s">
        <v>3</v>
      </c>
      <c r="AA23" s="7"/>
      <c r="AB23" s="10"/>
      <c r="AC23" s="170"/>
      <c r="AD23" s="171" t="s">
        <v>53</v>
      </c>
      <c r="AE23" s="171"/>
      <c r="AF23" s="172"/>
      <c r="AG23" s="11"/>
      <c r="AH23" s="7" t="s">
        <v>43</v>
      </c>
      <c r="AI23" s="7"/>
      <c r="AJ23" s="10"/>
      <c r="AK23" s="11"/>
      <c r="AL23" s="7" t="s">
        <v>24</v>
      </c>
      <c r="AM23" s="7"/>
      <c r="AN23" s="10"/>
      <c r="AO23" s="170"/>
      <c r="AP23" s="174" t="s">
        <v>73</v>
      </c>
      <c r="AQ23" s="171"/>
      <c r="AR23" s="172"/>
      <c r="AS23" s="11"/>
      <c r="AT23" s="174" t="s">
        <v>17</v>
      </c>
      <c r="AU23" s="7"/>
      <c r="AV23" s="10"/>
      <c r="AW23" s="170"/>
      <c r="AX23" s="174" t="s">
        <v>74</v>
      </c>
      <c r="AY23" s="171"/>
      <c r="AZ23" s="172"/>
      <c r="BA23" s="11"/>
      <c r="BB23" s="7" t="s">
        <v>32</v>
      </c>
      <c r="BC23" s="7"/>
      <c r="BD23" s="10"/>
      <c r="BE23" s="170"/>
      <c r="BF23" s="171" t="s">
        <v>52</v>
      </c>
      <c r="BG23" s="171"/>
      <c r="BH23" s="172"/>
      <c r="BI23" s="11"/>
      <c r="BJ23" s="174" t="s">
        <v>12</v>
      </c>
      <c r="BK23" s="7"/>
      <c r="BL23" s="10"/>
      <c r="BM23" s="170"/>
      <c r="BN23" s="174" t="s">
        <v>86</v>
      </c>
      <c r="BO23" s="171"/>
      <c r="BP23" s="172"/>
      <c r="BQ23" s="11"/>
      <c r="BR23" s="174" t="s">
        <v>3</v>
      </c>
      <c r="BS23" s="7"/>
      <c r="BT23" s="10"/>
      <c r="BU23" s="11"/>
      <c r="BV23" s="174" t="s">
        <v>43</v>
      </c>
      <c r="BW23" s="7"/>
      <c r="BX23" s="10"/>
      <c r="BY23" s="170"/>
      <c r="BZ23" s="174" t="s">
        <v>80</v>
      </c>
      <c r="CA23" s="171"/>
      <c r="CB23" s="172"/>
      <c r="CC23" s="11"/>
      <c r="CD23" s="174" t="s">
        <v>24</v>
      </c>
      <c r="CE23" s="7"/>
      <c r="CF23" s="10"/>
      <c r="CG23" s="11"/>
      <c r="CH23" s="7" t="s">
        <v>17</v>
      </c>
      <c r="CI23" s="7"/>
      <c r="CJ23" s="10"/>
      <c r="CK23" s="11"/>
      <c r="CL23" s="174" t="s">
        <v>44</v>
      </c>
      <c r="CM23" s="7"/>
      <c r="CN23" s="10"/>
      <c r="CO23" s="11"/>
      <c r="CP23" s="7" t="s">
        <v>12</v>
      </c>
      <c r="CQ23" s="7"/>
      <c r="CR23" s="10"/>
    </row>
    <row r="24" spans="1:96" ht="15.75" x14ac:dyDescent="0.25">
      <c r="A24" s="101" t="s">
        <v>378</v>
      </c>
      <c r="B24" s="102" t="s">
        <v>21</v>
      </c>
      <c r="C24" s="25">
        <f>L24+P24+T24+X24+AB24+AF24+AJ24+AN24+AR24+AV24+AZ24+BD24+BH24+BL24+BP24+BT24+BX24+CB24+CF24+CJ24+CN24+CR24</f>
        <v>0</v>
      </c>
      <c r="D24" s="26">
        <f>I24+M24+Q24+U24+Y24+AC24+AG24+AK24+AO24+AS24+AW24+BA24+BE24+BI24+BM24+BQ24+BU24+BY24+CC24+CG24+CK24+CO24</f>
        <v>0</v>
      </c>
      <c r="E24" s="26">
        <f>T24+AR24+AV24+AZ24+BL24+BP24+BT24+BX24+CB24+CF24+CN24</f>
        <v>0</v>
      </c>
      <c r="F24" s="26">
        <f>L24+P24+X24+AB24+AF24+AJ24+AN24+BD24+BH24+CJ24+CR24</f>
        <v>0</v>
      </c>
      <c r="G24" s="26">
        <f>L24+T24+AB24+AJ24+AN24+AV24+BD24+BL24+BT24+BX24+CF24+CJ24+CN24+CR24</f>
        <v>0</v>
      </c>
      <c r="H24" s="27">
        <f>P24+X24+AF24+AR24+AZ24+BH24+BP24+CB24</f>
        <v>0</v>
      </c>
      <c r="I24" s="11"/>
      <c r="J24" s="7" t="s">
        <v>44</v>
      </c>
      <c r="K24" s="7"/>
      <c r="L24" s="10"/>
      <c r="M24" s="170"/>
      <c r="N24" s="171" t="s">
        <v>59</v>
      </c>
      <c r="O24" s="171"/>
      <c r="P24" s="172"/>
      <c r="Q24" s="11"/>
      <c r="R24" s="174" t="s">
        <v>32</v>
      </c>
      <c r="S24" s="7"/>
      <c r="T24" s="10"/>
      <c r="U24" s="170"/>
      <c r="V24" s="171" t="s">
        <v>55</v>
      </c>
      <c r="W24" s="171"/>
      <c r="X24" s="172"/>
      <c r="Y24" s="11"/>
      <c r="Z24" s="7" t="s">
        <v>3</v>
      </c>
      <c r="AA24" s="7"/>
      <c r="AB24" s="10"/>
      <c r="AC24" s="170"/>
      <c r="AD24" s="171" t="s">
        <v>53</v>
      </c>
      <c r="AE24" s="171"/>
      <c r="AF24" s="172"/>
      <c r="AG24" s="11"/>
      <c r="AH24" s="7" t="s">
        <v>43</v>
      </c>
      <c r="AI24" s="7"/>
      <c r="AJ24" s="10"/>
      <c r="AK24" s="11"/>
      <c r="AL24" s="7" t="s">
        <v>24</v>
      </c>
      <c r="AM24" s="7"/>
      <c r="AN24" s="10"/>
      <c r="AO24" s="170"/>
      <c r="AP24" s="174" t="s">
        <v>73</v>
      </c>
      <c r="AQ24" s="171"/>
      <c r="AR24" s="172"/>
      <c r="AS24" s="11"/>
      <c r="AT24" s="174" t="s">
        <v>17</v>
      </c>
      <c r="AU24" s="7"/>
      <c r="AV24" s="10"/>
      <c r="AW24" s="170"/>
      <c r="AX24" s="174" t="s">
        <v>74</v>
      </c>
      <c r="AY24" s="171"/>
      <c r="AZ24" s="172"/>
      <c r="BA24" s="11"/>
      <c r="BB24" s="7" t="s">
        <v>32</v>
      </c>
      <c r="BC24" s="7"/>
      <c r="BD24" s="10"/>
      <c r="BE24" s="170"/>
      <c r="BF24" s="171" t="s">
        <v>52</v>
      </c>
      <c r="BG24" s="171"/>
      <c r="BH24" s="172"/>
      <c r="BI24" s="11"/>
      <c r="BJ24" s="174" t="s">
        <v>12</v>
      </c>
      <c r="BK24" s="7"/>
      <c r="BL24" s="10"/>
      <c r="BM24" s="170"/>
      <c r="BN24" s="174" t="s">
        <v>86</v>
      </c>
      <c r="BO24" s="171"/>
      <c r="BP24" s="172"/>
      <c r="BQ24" s="11"/>
      <c r="BR24" s="174" t="s">
        <v>3</v>
      </c>
      <c r="BS24" s="7"/>
      <c r="BT24" s="10"/>
      <c r="BU24" s="11"/>
      <c r="BV24" s="174" t="s">
        <v>43</v>
      </c>
      <c r="BW24" s="7"/>
      <c r="BX24" s="10"/>
      <c r="BY24" s="170"/>
      <c r="BZ24" s="174" t="s">
        <v>80</v>
      </c>
      <c r="CA24" s="171"/>
      <c r="CB24" s="172"/>
      <c r="CC24" s="11"/>
      <c r="CD24" s="174" t="s">
        <v>24</v>
      </c>
      <c r="CE24" s="7"/>
      <c r="CF24" s="10"/>
      <c r="CG24" s="11"/>
      <c r="CH24" s="7" t="s">
        <v>17</v>
      </c>
      <c r="CI24" s="7"/>
      <c r="CJ24" s="10"/>
      <c r="CK24" s="11"/>
      <c r="CL24" s="174" t="s">
        <v>44</v>
      </c>
      <c r="CM24" s="7"/>
      <c r="CN24" s="10"/>
      <c r="CO24" s="11"/>
      <c r="CP24" s="7" t="s">
        <v>12</v>
      </c>
      <c r="CQ24" s="7"/>
      <c r="CR24" s="10"/>
    </row>
    <row r="25" spans="1:96" ht="16.5" thickBot="1" x14ac:dyDescent="0.3">
      <c r="A25" s="94"/>
      <c r="B25" s="103"/>
      <c r="C25" s="39"/>
      <c r="D25" s="39"/>
      <c r="E25" s="24"/>
      <c r="F25" s="24"/>
      <c r="G25" s="24"/>
      <c r="H25" s="24"/>
      <c r="I25" s="107"/>
      <c r="J25" s="108"/>
      <c r="K25" s="108"/>
      <c r="L25" s="109"/>
      <c r="M25" s="107"/>
      <c r="N25" s="108"/>
      <c r="O25" s="108"/>
      <c r="P25" s="109"/>
      <c r="Q25" s="107"/>
      <c r="R25" s="108"/>
      <c r="S25" s="108"/>
      <c r="T25" s="109"/>
      <c r="U25" s="107"/>
      <c r="V25" s="108"/>
      <c r="W25" s="108"/>
      <c r="X25" s="109"/>
      <c r="Y25" s="107"/>
      <c r="Z25" s="108"/>
      <c r="AA25" s="108"/>
      <c r="AB25" s="109"/>
      <c r="AC25" s="107"/>
      <c r="AD25" s="108"/>
      <c r="AE25" s="108"/>
      <c r="AF25" s="109"/>
      <c r="AG25" s="107"/>
      <c r="AH25" s="108"/>
      <c r="AI25" s="108"/>
      <c r="AJ25" s="109"/>
      <c r="AK25" s="107"/>
      <c r="AL25" s="108"/>
      <c r="AM25" s="108"/>
      <c r="AN25" s="109"/>
      <c r="AO25" s="107"/>
      <c r="AP25" s="108"/>
      <c r="AQ25" s="108"/>
      <c r="AR25" s="109"/>
      <c r="AS25" s="107"/>
      <c r="AT25" s="108"/>
      <c r="AU25" s="108"/>
      <c r="AV25" s="109"/>
      <c r="AW25" s="107"/>
      <c r="AX25" s="108"/>
      <c r="AY25" s="108"/>
      <c r="AZ25" s="109"/>
      <c r="BA25" s="107"/>
      <c r="BB25" s="108"/>
      <c r="BC25" s="108"/>
      <c r="BD25" s="109"/>
      <c r="BE25" s="107"/>
      <c r="BF25" s="108"/>
      <c r="BG25" s="108"/>
      <c r="BH25" s="109"/>
      <c r="BI25" s="107"/>
      <c r="BJ25" s="108"/>
      <c r="BK25" s="108"/>
      <c r="BL25" s="109"/>
      <c r="BM25" s="107"/>
      <c r="BN25" s="108"/>
      <c r="BO25" s="108"/>
      <c r="BP25" s="109"/>
      <c r="BQ25" s="107"/>
      <c r="BR25" s="108"/>
      <c r="BS25" s="108"/>
      <c r="BT25" s="109"/>
      <c r="BU25" s="107"/>
      <c r="BV25" s="108"/>
      <c r="BW25" s="108"/>
      <c r="BX25" s="109"/>
      <c r="BY25" s="107"/>
      <c r="BZ25" s="108"/>
      <c r="CA25" s="108"/>
      <c r="CB25" s="109"/>
      <c r="CC25" s="107"/>
      <c r="CD25" s="108"/>
      <c r="CE25" s="108"/>
      <c r="CF25" s="109"/>
      <c r="CG25" s="107"/>
      <c r="CH25" s="108"/>
      <c r="CI25" s="108"/>
      <c r="CJ25" s="109"/>
      <c r="CK25" s="107"/>
      <c r="CL25" s="108"/>
      <c r="CM25" s="108"/>
      <c r="CN25" s="109"/>
      <c r="CO25" s="107"/>
      <c r="CP25" s="108"/>
      <c r="CQ25" s="108"/>
      <c r="CR25" s="109"/>
    </row>
    <row r="26" spans="1:96" ht="16.5" thickBot="1" x14ac:dyDescent="0.3">
      <c r="A26" s="88" t="s">
        <v>0</v>
      </c>
      <c r="B26" s="72" t="s">
        <v>245</v>
      </c>
      <c r="C26" s="104" t="s">
        <v>235</v>
      </c>
      <c r="D26" s="105" t="s">
        <v>292</v>
      </c>
      <c r="E26" s="105" t="s">
        <v>180</v>
      </c>
      <c r="F26" s="105" t="s">
        <v>181</v>
      </c>
      <c r="G26" s="105" t="s">
        <v>33</v>
      </c>
      <c r="H26" s="106" t="s">
        <v>293</v>
      </c>
      <c r="I26" s="104" t="s">
        <v>241</v>
      </c>
      <c r="J26" s="105" t="s">
        <v>289</v>
      </c>
      <c r="K26" s="105" t="s">
        <v>290</v>
      </c>
      <c r="L26" s="106" t="s">
        <v>291</v>
      </c>
      <c r="M26" s="164" t="s">
        <v>241</v>
      </c>
      <c r="N26" s="165" t="s">
        <v>289</v>
      </c>
      <c r="O26" s="165" t="s">
        <v>290</v>
      </c>
      <c r="P26" s="166" t="s">
        <v>291</v>
      </c>
      <c r="Q26" s="104" t="s">
        <v>241</v>
      </c>
      <c r="R26" s="105" t="s">
        <v>289</v>
      </c>
      <c r="S26" s="105" t="s">
        <v>290</v>
      </c>
      <c r="T26" s="106" t="s">
        <v>291</v>
      </c>
      <c r="U26" s="164" t="s">
        <v>241</v>
      </c>
      <c r="V26" s="165" t="s">
        <v>289</v>
      </c>
      <c r="W26" s="165" t="s">
        <v>290</v>
      </c>
      <c r="X26" s="166" t="s">
        <v>291</v>
      </c>
      <c r="Y26" s="104" t="s">
        <v>241</v>
      </c>
      <c r="Z26" s="105" t="s">
        <v>289</v>
      </c>
      <c r="AA26" s="105" t="s">
        <v>290</v>
      </c>
      <c r="AB26" s="106" t="s">
        <v>291</v>
      </c>
      <c r="AC26" s="164" t="s">
        <v>241</v>
      </c>
      <c r="AD26" s="165" t="s">
        <v>289</v>
      </c>
      <c r="AE26" s="165" t="s">
        <v>290</v>
      </c>
      <c r="AF26" s="166" t="s">
        <v>291</v>
      </c>
      <c r="AG26" s="104" t="s">
        <v>241</v>
      </c>
      <c r="AH26" s="105" t="s">
        <v>289</v>
      </c>
      <c r="AI26" s="105" t="s">
        <v>290</v>
      </c>
      <c r="AJ26" s="106" t="s">
        <v>291</v>
      </c>
      <c r="AK26" s="104" t="s">
        <v>241</v>
      </c>
      <c r="AL26" s="105" t="s">
        <v>289</v>
      </c>
      <c r="AM26" s="105" t="s">
        <v>290</v>
      </c>
      <c r="AN26" s="106" t="s">
        <v>291</v>
      </c>
      <c r="AO26" s="164" t="s">
        <v>241</v>
      </c>
      <c r="AP26" s="165" t="s">
        <v>289</v>
      </c>
      <c r="AQ26" s="165" t="s">
        <v>290</v>
      </c>
      <c r="AR26" s="166" t="s">
        <v>291</v>
      </c>
      <c r="AS26" s="104" t="s">
        <v>241</v>
      </c>
      <c r="AT26" s="105" t="s">
        <v>289</v>
      </c>
      <c r="AU26" s="105" t="s">
        <v>290</v>
      </c>
      <c r="AV26" s="106" t="s">
        <v>291</v>
      </c>
      <c r="AW26" s="164" t="s">
        <v>241</v>
      </c>
      <c r="AX26" s="165" t="s">
        <v>289</v>
      </c>
      <c r="AY26" s="165" t="s">
        <v>290</v>
      </c>
      <c r="AZ26" s="166" t="s">
        <v>291</v>
      </c>
      <c r="BA26" s="104" t="s">
        <v>241</v>
      </c>
      <c r="BB26" s="105" t="s">
        <v>289</v>
      </c>
      <c r="BC26" s="105" t="s">
        <v>290</v>
      </c>
      <c r="BD26" s="106" t="s">
        <v>291</v>
      </c>
      <c r="BE26" s="164" t="s">
        <v>241</v>
      </c>
      <c r="BF26" s="165" t="s">
        <v>289</v>
      </c>
      <c r="BG26" s="165" t="s">
        <v>290</v>
      </c>
      <c r="BH26" s="166" t="s">
        <v>291</v>
      </c>
      <c r="BI26" s="104" t="s">
        <v>241</v>
      </c>
      <c r="BJ26" s="105" t="s">
        <v>289</v>
      </c>
      <c r="BK26" s="105" t="s">
        <v>290</v>
      </c>
      <c r="BL26" s="106" t="s">
        <v>291</v>
      </c>
      <c r="BM26" s="164" t="s">
        <v>241</v>
      </c>
      <c r="BN26" s="165" t="s">
        <v>289</v>
      </c>
      <c r="BO26" s="165" t="s">
        <v>290</v>
      </c>
      <c r="BP26" s="166" t="s">
        <v>291</v>
      </c>
      <c r="BQ26" s="104" t="s">
        <v>241</v>
      </c>
      <c r="BR26" s="105" t="s">
        <v>289</v>
      </c>
      <c r="BS26" s="105" t="s">
        <v>290</v>
      </c>
      <c r="BT26" s="106" t="s">
        <v>291</v>
      </c>
      <c r="BU26" s="104" t="s">
        <v>241</v>
      </c>
      <c r="BV26" s="105" t="s">
        <v>289</v>
      </c>
      <c r="BW26" s="105" t="s">
        <v>290</v>
      </c>
      <c r="BX26" s="106" t="s">
        <v>291</v>
      </c>
      <c r="BY26" s="164" t="s">
        <v>241</v>
      </c>
      <c r="BZ26" s="165" t="s">
        <v>289</v>
      </c>
      <c r="CA26" s="165" t="s">
        <v>290</v>
      </c>
      <c r="CB26" s="166" t="s">
        <v>291</v>
      </c>
      <c r="CC26" s="104" t="s">
        <v>241</v>
      </c>
      <c r="CD26" s="105" t="s">
        <v>289</v>
      </c>
      <c r="CE26" s="105" t="s">
        <v>290</v>
      </c>
      <c r="CF26" s="106" t="s">
        <v>291</v>
      </c>
      <c r="CG26" s="104" t="s">
        <v>241</v>
      </c>
      <c r="CH26" s="105" t="s">
        <v>289</v>
      </c>
      <c r="CI26" s="105" t="s">
        <v>290</v>
      </c>
      <c r="CJ26" s="106" t="s">
        <v>291</v>
      </c>
      <c r="CK26" s="104" t="s">
        <v>241</v>
      </c>
      <c r="CL26" s="105" t="s">
        <v>289</v>
      </c>
      <c r="CM26" s="105" t="s">
        <v>290</v>
      </c>
      <c r="CN26" s="106" t="s">
        <v>291</v>
      </c>
      <c r="CO26" s="104" t="s">
        <v>241</v>
      </c>
      <c r="CP26" s="105" t="s">
        <v>289</v>
      </c>
      <c r="CQ26" s="105" t="s">
        <v>290</v>
      </c>
      <c r="CR26" s="106" t="s">
        <v>291</v>
      </c>
    </row>
    <row r="27" spans="1:96" ht="15.75" x14ac:dyDescent="0.25">
      <c r="A27" s="101" t="s">
        <v>375</v>
      </c>
      <c r="B27" s="102" t="s">
        <v>25</v>
      </c>
      <c r="C27" s="25">
        <f>L27+P27+T27+X27+AB27+AF27+AJ27+AN27+AR27+AV27+AZ27+BD27+BH27+BL27+BP27+BT27+BX27+CB27+CF27+CJ27+CN27+CR27</f>
        <v>0</v>
      </c>
      <c r="D27" s="26">
        <f>(I27+M27+Q27+U27+Y27+AC27+AG27+AK27+AO27+AS27+AW27+BA27+BE27+BI27+BM27+BQ27+BU27+BY27+CC27+CG27+CK27+CO27)/22</f>
        <v>0</v>
      </c>
      <c r="E27" s="26">
        <f>T27+AB27+AJ27+AN27+AR27+AV27+AZ27+BL27+BP27+CB27+CN27</f>
        <v>0</v>
      </c>
      <c r="F27" s="26">
        <f>L27+P27+X27+AF27+BD27+BH27+BT27+BX27+CF27+CJ27+CR27</f>
        <v>0</v>
      </c>
      <c r="G27" s="26">
        <f>L27+T27+AB27+AJ27+AN27+AV27+BD27+BL27+BT27+BX27+CF27+CJ27+CN27+CR27</f>
        <v>0</v>
      </c>
      <c r="H27" s="27">
        <f>P27+X27+AF27+AR27+AZ27+BH27+BP27+CB27</f>
        <v>0</v>
      </c>
      <c r="I27" s="11"/>
      <c r="J27" s="7" t="s">
        <v>3</v>
      </c>
      <c r="K27" s="7"/>
      <c r="L27" s="10"/>
      <c r="M27" s="170"/>
      <c r="N27" s="171" t="s">
        <v>73</v>
      </c>
      <c r="O27" s="171"/>
      <c r="P27" s="172"/>
      <c r="Q27" s="11"/>
      <c r="R27" s="174" t="s">
        <v>17</v>
      </c>
      <c r="S27" s="7"/>
      <c r="T27" s="10"/>
      <c r="U27" s="170"/>
      <c r="V27" s="171" t="s">
        <v>74</v>
      </c>
      <c r="W27" s="171"/>
      <c r="X27" s="172"/>
      <c r="Y27" s="11"/>
      <c r="Z27" s="174" t="s">
        <v>32</v>
      </c>
      <c r="AA27" s="7"/>
      <c r="AB27" s="10"/>
      <c r="AC27" s="170"/>
      <c r="AD27" s="171" t="s">
        <v>80</v>
      </c>
      <c r="AE27" s="171"/>
      <c r="AF27" s="172"/>
      <c r="AG27" s="11"/>
      <c r="AH27" s="174" t="s">
        <v>12</v>
      </c>
      <c r="AI27" s="7"/>
      <c r="AJ27" s="10"/>
      <c r="AK27" s="11"/>
      <c r="AL27" s="174" t="s">
        <v>22</v>
      </c>
      <c r="AM27" s="7"/>
      <c r="AN27" s="10"/>
      <c r="AO27" s="170"/>
      <c r="AP27" s="174" t="s">
        <v>59</v>
      </c>
      <c r="AQ27" s="171"/>
      <c r="AR27" s="172"/>
      <c r="AS27" s="11"/>
      <c r="AT27" s="174" t="s">
        <v>43</v>
      </c>
      <c r="AU27" s="7"/>
      <c r="AV27" s="10"/>
      <c r="AW27" s="170"/>
      <c r="AX27" s="174" t="s">
        <v>55</v>
      </c>
      <c r="AY27" s="171"/>
      <c r="AZ27" s="172"/>
      <c r="BA27" s="11"/>
      <c r="BB27" s="7" t="s">
        <v>17</v>
      </c>
      <c r="BC27" s="7"/>
      <c r="BD27" s="10"/>
      <c r="BE27" s="170"/>
      <c r="BF27" s="171" t="s">
        <v>86</v>
      </c>
      <c r="BG27" s="171"/>
      <c r="BH27" s="172"/>
      <c r="BI27" s="11"/>
      <c r="BJ27" s="174" t="s">
        <v>44</v>
      </c>
      <c r="BK27" s="7"/>
      <c r="BL27" s="10"/>
      <c r="BM27" s="170"/>
      <c r="BN27" s="174" t="s">
        <v>52</v>
      </c>
      <c r="BO27" s="171"/>
      <c r="BP27" s="172"/>
      <c r="BQ27" s="11"/>
      <c r="BR27" s="7" t="s">
        <v>32</v>
      </c>
      <c r="BS27" s="7"/>
      <c r="BT27" s="10"/>
      <c r="BU27" s="11"/>
      <c r="BV27" s="7" t="s">
        <v>12</v>
      </c>
      <c r="BW27" s="7"/>
      <c r="BX27" s="10"/>
      <c r="BY27" s="170"/>
      <c r="BZ27" s="174" t="s">
        <v>53</v>
      </c>
      <c r="CA27" s="171"/>
      <c r="CB27" s="172"/>
      <c r="CC27" s="11"/>
      <c r="CD27" s="7" t="s">
        <v>22</v>
      </c>
      <c r="CE27" s="7"/>
      <c r="CF27" s="10"/>
      <c r="CG27" s="11"/>
      <c r="CH27" s="7" t="s">
        <v>43</v>
      </c>
      <c r="CI27" s="7"/>
      <c r="CJ27" s="10"/>
      <c r="CK27" s="11"/>
      <c r="CL27" s="174" t="s">
        <v>3</v>
      </c>
      <c r="CM27" s="7"/>
      <c r="CN27" s="10"/>
      <c r="CO27" s="11"/>
      <c r="CP27" s="7" t="s">
        <v>44</v>
      </c>
      <c r="CQ27" s="7"/>
      <c r="CR27" s="10"/>
    </row>
    <row r="28" spans="1:96" ht="15.75" x14ac:dyDescent="0.25">
      <c r="A28" s="101" t="s">
        <v>376</v>
      </c>
      <c r="B28" s="102" t="s">
        <v>27</v>
      </c>
      <c r="C28" s="25">
        <f>L28+P28+T28+X28+AB28+AF28+AJ28+AN28+AR28+AV28+AZ28+BD28+BH28+BL28+BP28+BT28+BX28+CB28+CF28+CJ28+CN28+CR28</f>
        <v>0</v>
      </c>
      <c r="D28" s="26">
        <f>(I28+M28+Q28+U28+Y28+AC28+AG28+AK28+AO28+AS28+AW28+BA28+BE28+BI28+BM28+BQ28+BU28+BY28+CC28+CG28+CK28+CO28)/22</f>
        <v>0</v>
      </c>
      <c r="E28" s="26">
        <f>T28+AB28+AJ28+AN28+AR28+AV28+AZ28+BL28+BP28+CB28+CN28</f>
        <v>0</v>
      </c>
      <c r="F28" s="26">
        <f>L28+P28+X28+AF28+BD28+BH28+BT28+BX28+CF28+CJ28+CR28</f>
        <v>0</v>
      </c>
      <c r="G28" s="26">
        <f>L28+T28+AB28+AJ28+AN28+AV28+BD28+BL28+BT28+BX28+CF28+CJ28+CN28+CR28</f>
        <v>0</v>
      </c>
      <c r="H28" s="27">
        <f>P28+X28+AF28+AR28+AZ28+BH28+BP28+CB28</f>
        <v>0</v>
      </c>
      <c r="I28" s="11"/>
      <c r="J28" s="7" t="s">
        <v>3</v>
      </c>
      <c r="K28" s="7"/>
      <c r="L28" s="10"/>
      <c r="M28" s="170"/>
      <c r="N28" s="171" t="s">
        <v>73</v>
      </c>
      <c r="O28" s="171"/>
      <c r="P28" s="172"/>
      <c r="Q28" s="11"/>
      <c r="R28" s="174" t="s">
        <v>17</v>
      </c>
      <c r="S28" s="7"/>
      <c r="T28" s="10"/>
      <c r="U28" s="170"/>
      <c r="V28" s="171" t="s">
        <v>74</v>
      </c>
      <c r="W28" s="171"/>
      <c r="X28" s="172"/>
      <c r="Y28" s="11"/>
      <c r="Z28" s="174" t="s">
        <v>32</v>
      </c>
      <c r="AA28" s="7"/>
      <c r="AB28" s="10"/>
      <c r="AC28" s="170"/>
      <c r="AD28" s="171" t="s">
        <v>80</v>
      </c>
      <c r="AE28" s="171"/>
      <c r="AF28" s="172"/>
      <c r="AG28" s="11"/>
      <c r="AH28" s="174" t="s">
        <v>12</v>
      </c>
      <c r="AI28" s="7"/>
      <c r="AJ28" s="10"/>
      <c r="AK28" s="11"/>
      <c r="AL28" s="174" t="s">
        <v>22</v>
      </c>
      <c r="AM28" s="7"/>
      <c r="AN28" s="10"/>
      <c r="AO28" s="170"/>
      <c r="AP28" s="174" t="s">
        <v>59</v>
      </c>
      <c r="AQ28" s="171"/>
      <c r="AR28" s="172"/>
      <c r="AS28" s="11"/>
      <c r="AT28" s="174" t="s">
        <v>43</v>
      </c>
      <c r="AU28" s="7"/>
      <c r="AV28" s="10"/>
      <c r="AW28" s="170"/>
      <c r="AX28" s="174" t="s">
        <v>55</v>
      </c>
      <c r="AY28" s="171"/>
      <c r="AZ28" s="172"/>
      <c r="BA28" s="11"/>
      <c r="BB28" s="7" t="s">
        <v>17</v>
      </c>
      <c r="BC28" s="7"/>
      <c r="BD28" s="10"/>
      <c r="BE28" s="170"/>
      <c r="BF28" s="171" t="s">
        <v>86</v>
      </c>
      <c r="BG28" s="171"/>
      <c r="BH28" s="172"/>
      <c r="BI28" s="11"/>
      <c r="BJ28" s="174" t="s">
        <v>44</v>
      </c>
      <c r="BK28" s="7"/>
      <c r="BL28" s="10"/>
      <c r="BM28" s="170"/>
      <c r="BN28" s="174" t="s">
        <v>52</v>
      </c>
      <c r="BO28" s="171"/>
      <c r="BP28" s="172"/>
      <c r="BQ28" s="11"/>
      <c r="BR28" s="7" t="s">
        <v>32</v>
      </c>
      <c r="BS28" s="7"/>
      <c r="BT28" s="10"/>
      <c r="BU28" s="11"/>
      <c r="BV28" s="7" t="s">
        <v>12</v>
      </c>
      <c r="BW28" s="7"/>
      <c r="BX28" s="10"/>
      <c r="BY28" s="170"/>
      <c r="BZ28" s="174" t="s">
        <v>53</v>
      </c>
      <c r="CA28" s="171"/>
      <c r="CB28" s="172"/>
      <c r="CC28" s="11"/>
      <c r="CD28" s="7" t="s">
        <v>22</v>
      </c>
      <c r="CE28" s="7"/>
      <c r="CF28" s="10"/>
      <c r="CG28" s="11"/>
      <c r="CH28" s="7" t="s">
        <v>43</v>
      </c>
      <c r="CI28" s="7"/>
      <c r="CJ28" s="10"/>
      <c r="CK28" s="11"/>
      <c r="CL28" s="174" t="s">
        <v>3</v>
      </c>
      <c r="CM28" s="7"/>
      <c r="CN28" s="10"/>
      <c r="CO28" s="11"/>
      <c r="CP28" s="7" t="s">
        <v>44</v>
      </c>
      <c r="CQ28" s="7"/>
      <c r="CR28" s="10"/>
    </row>
    <row r="29" spans="1:96" ht="15.75" x14ac:dyDescent="0.25">
      <c r="A29" s="101" t="s">
        <v>377</v>
      </c>
      <c r="B29" s="102" t="s">
        <v>26</v>
      </c>
      <c r="C29" s="25">
        <f>L29+P29+T29+X29+AB29+AF29+AJ29+AN29+AR29+AV29+AZ29+BD29+BH29+BL29+BP29+BT29+BX29+CB29+CF29+CJ29+CN29+CR29</f>
        <v>0</v>
      </c>
      <c r="D29" s="26">
        <f>(I29+M29+Q29+U29+Y29+AC29+AG29+AK29+AO29+AS29+AW29+BA29+BE29+BI29+BM29+BQ29+BU29+BY29+CC29+CG29+CK29+CO29)/22</f>
        <v>0</v>
      </c>
      <c r="E29" s="26">
        <f>T29+AB29+AJ29+AN29+AR29+AV29+AZ29+BL29+BP29+CB29+CN29</f>
        <v>0</v>
      </c>
      <c r="F29" s="26">
        <f>L29+P29+X29+AF29+BD29+BH29+BT29+BX29+CF29+CJ29+CR29</f>
        <v>0</v>
      </c>
      <c r="G29" s="26">
        <f>L29+T29+AB29+AJ29+AN29+AV29+BD29+BL29+BT29+BX29+CF29+CJ29+CN29+CR29</f>
        <v>0</v>
      </c>
      <c r="H29" s="27">
        <f>P29+X29+AF29+AR29+AZ29+BH29+BP29+CB29</f>
        <v>0</v>
      </c>
      <c r="I29" s="11"/>
      <c r="J29" s="7" t="s">
        <v>3</v>
      </c>
      <c r="K29" s="7"/>
      <c r="L29" s="10"/>
      <c r="M29" s="170"/>
      <c r="N29" s="171" t="s">
        <v>73</v>
      </c>
      <c r="O29" s="171"/>
      <c r="P29" s="172"/>
      <c r="Q29" s="11"/>
      <c r="R29" s="174" t="s">
        <v>17</v>
      </c>
      <c r="S29" s="7"/>
      <c r="T29" s="10"/>
      <c r="U29" s="170"/>
      <c r="V29" s="171" t="s">
        <v>74</v>
      </c>
      <c r="W29" s="171"/>
      <c r="X29" s="172"/>
      <c r="Y29" s="11"/>
      <c r="Z29" s="174" t="s">
        <v>32</v>
      </c>
      <c r="AA29" s="7"/>
      <c r="AB29" s="10"/>
      <c r="AC29" s="170"/>
      <c r="AD29" s="171" t="s">
        <v>80</v>
      </c>
      <c r="AE29" s="171"/>
      <c r="AF29" s="172"/>
      <c r="AG29" s="11"/>
      <c r="AH29" s="174" t="s">
        <v>12</v>
      </c>
      <c r="AI29" s="7"/>
      <c r="AJ29" s="10"/>
      <c r="AK29" s="11"/>
      <c r="AL29" s="174" t="s">
        <v>22</v>
      </c>
      <c r="AM29" s="7"/>
      <c r="AN29" s="10"/>
      <c r="AO29" s="170"/>
      <c r="AP29" s="174" t="s">
        <v>59</v>
      </c>
      <c r="AQ29" s="171"/>
      <c r="AR29" s="172"/>
      <c r="AS29" s="11"/>
      <c r="AT29" s="174" t="s">
        <v>43</v>
      </c>
      <c r="AU29" s="7"/>
      <c r="AV29" s="10"/>
      <c r="AW29" s="170"/>
      <c r="AX29" s="174" t="s">
        <v>55</v>
      </c>
      <c r="AY29" s="171"/>
      <c r="AZ29" s="172"/>
      <c r="BA29" s="11"/>
      <c r="BB29" s="7" t="s">
        <v>17</v>
      </c>
      <c r="BC29" s="7"/>
      <c r="BD29" s="10"/>
      <c r="BE29" s="170"/>
      <c r="BF29" s="171" t="s">
        <v>86</v>
      </c>
      <c r="BG29" s="171"/>
      <c r="BH29" s="172"/>
      <c r="BI29" s="11"/>
      <c r="BJ29" s="174" t="s">
        <v>44</v>
      </c>
      <c r="BK29" s="7"/>
      <c r="BL29" s="10"/>
      <c r="BM29" s="170"/>
      <c r="BN29" s="174" t="s">
        <v>52</v>
      </c>
      <c r="BO29" s="171"/>
      <c r="BP29" s="172"/>
      <c r="BQ29" s="11"/>
      <c r="BR29" s="7" t="s">
        <v>32</v>
      </c>
      <c r="BS29" s="7"/>
      <c r="BT29" s="10"/>
      <c r="BU29" s="11"/>
      <c r="BV29" s="7" t="s">
        <v>12</v>
      </c>
      <c r="BW29" s="7"/>
      <c r="BX29" s="10"/>
      <c r="BY29" s="170"/>
      <c r="BZ29" s="174" t="s">
        <v>53</v>
      </c>
      <c r="CA29" s="171"/>
      <c r="CB29" s="172"/>
      <c r="CC29" s="11"/>
      <c r="CD29" s="7" t="s">
        <v>22</v>
      </c>
      <c r="CE29" s="7"/>
      <c r="CF29" s="10"/>
      <c r="CG29" s="11"/>
      <c r="CH29" s="7" t="s">
        <v>43</v>
      </c>
      <c r="CI29" s="7"/>
      <c r="CJ29" s="10"/>
      <c r="CK29" s="11"/>
      <c r="CL29" s="174" t="s">
        <v>3</v>
      </c>
      <c r="CM29" s="7"/>
      <c r="CN29" s="10"/>
      <c r="CO29" s="11"/>
      <c r="CP29" s="7" t="s">
        <v>44</v>
      </c>
      <c r="CQ29" s="7"/>
      <c r="CR29" s="10"/>
    </row>
    <row r="30" spans="1:96" ht="15.75" x14ac:dyDescent="0.25">
      <c r="A30" s="101" t="s">
        <v>378</v>
      </c>
      <c r="B30" s="102" t="s">
        <v>23</v>
      </c>
      <c r="C30" s="25">
        <f>L30+P30+T30+X30+AB30+AF30+AJ30+AN30+AR30+AV30+AZ30+BD30+BH30+BL30+BP30+BT30+BX30+CB30+CF30+CJ30+CN30+CR30</f>
        <v>0</v>
      </c>
      <c r="D30" s="26">
        <f>I30+M30+Q30+U30+Y30+AC30+AG30+AK30+AO30+AS30+AW30+BA30+BE30+BI30+BM30+BQ30+BU30+BY30+CC30+CG30+CK30+CO30</f>
        <v>0</v>
      </c>
      <c r="E30" s="26">
        <f>T30+AB30+AJ30+AN30+AR30+AV30+AZ30+BL30+BP30+CB30+CN30</f>
        <v>0</v>
      </c>
      <c r="F30" s="26">
        <f>L30+P30+X30+AF30+BD30+BH30+BT30+BX30+CF30+CJ30+CR30</f>
        <v>0</v>
      </c>
      <c r="G30" s="26">
        <f>L30+T30+AB30+AJ30+AN30+AV30+BD30+BL30+BT30+BX30+CF30+CJ30+CN30+CR30</f>
        <v>0</v>
      </c>
      <c r="H30" s="27">
        <f>P30+X30+AF30+AR30+AZ30+BH30+BP30+CB30</f>
        <v>0</v>
      </c>
      <c r="I30" s="11"/>
      <c r="J30" s="7" t="s">
        <v>3</v>
      </c>
      <c r="K30" s="7"/>
      <c r="L30" s="10"/>
      <c r="M30" s="170"/>
      <c r="N30" s="171" t="s">
        <v>73</v>
      </c>
      <c r="O30" s="171"/>
      <c r="P30" s="172"/>
      <c r="Q30" s="11"/>
      <c r="R30" s="174" t="s">
        <v>17</v>
      </c>
      <c r="S30" s="7"/>
      <c r="T30" s="10"/>
      <c r="U30" s="170"/>
      <c r="V30" s="171" t="s">
        <v>74</v>
      </c>
      <c r="W30" s="171"/>
      <c r="X30" s="172"/>
      <c r="Y30" s="11"/>
      <c r="Z30" s="174" t="s">
        <v>32</v>
      </c>
      <c r="AA30" s="7"/>
      <c r="AB30" s="10"/>
      <c r="AC30" s="170"/>
      <c r="AD30" s="171" t="s">
        <v>80</v>
      </c>
      <c r="AE30" s="171"/>
      <c r="AF30" s="172"/>
      <c r="AG30" s="11"/>
      <c r="AH30" s="174" t="s">
        <v>12</v>
      </c>
      <c r="AI30" s="7"/>
      <c r="AJ30" s="10"/>
      <c r="AK30" s="11"/>
      <c r="AL30" s="174" t="s">
        <v>22</v>
      </c>
      <c r="AM30" s="7"/>
      <c r="AN30" s="10"/>
      <c r="AO30" s="170"/>
      <c r="AP30" s="174" t="s">
        <v>59</v>
      </c>
      <c r="AQ30" s="171"/>
      <c r="AR30" s="172"/>
      <c r="AS30" s="11"/>
      <c r="AT30" s="174" t="s">
        <v>43</v>
      </c>
      <c r="AU30" s="7"/>
      <c r="AV30" s="10"/>
      <c r="AW30" s="170"/>
      <c r="AX30" s="174" t="s">
        <v>55</v>
      </c>
      <c r="AY30" s="171"/>
      <c r="AZ30" s="172"/>
      <c r="BA30" s="11"/>
      <c r="BB30" s="7" t="s">
        <v>17</v>
      </c>
      <c r="BC30" s="7"/>
      <c r="BD30" s="10"/>
      <c r="BE30" s="170"/>
      <c r="BF30" s="171" t="s">
        <v>86</v>
      </c>
      <c r="BG30" s="171"/>
      <c r="BH30" s="172"/>
      <c r="BI30" s="11"/>
      <c r="BJ30" s="174" t="s">
        <v>44</v>
      </c>
      <c r="BK30" s="7"/>
      <c r="BL30" s="10"/>
      <c r="BM30" s="170"/>
      <c r="BN30" s="174" t="s">
        <v>52</v>
      </c>
      <c r="BO30" s="171"/>
      <c r="BP30" s="172"/>
      <c r="BQ30" s="11"/>
      <c r="BR30" s="7" t="s">
        <v>32</v>
      </c>
      <c r="BS30" s="7"/>
      <c r="BT30" s="10"/>
      <c r="BU30" s="11"/>
      <c r="BV30" s="7" t="s">
        <v>12</v>
      </c>
      <c r="BW30" s="7"/>
      <c r="BX30" s="10"/>
      <c r="BY30" s="170"/>
      <c r="BZ30" s="174" t="s">
        <v>53</v>
      </c>
      <c r="CA30" s="171"/>
      <c r="CB30" s="172"/>
      <c r="CC30" s="11"/>
      <c r="CD30" s="7" t="s">
        <v>22</v>
      </c>
      <c r="CE30" s="7"/>
      <c r="CF30" s="10"/>
      <c r="CG30" s="11"/>
      <c r="CH30" s="7" t="s">
        <v>43</v>
      </c>
      <c r="CI30" s="7"/>
      <c r="CJ30" s="10"/>
      <c r="CK30" s="11"/>
      <c r="CL30" s="174" t="s">
        <v>3</v>
      </c>
      <c r="CM30" s="7"/>
      <c r="CN30" s="10"/>
      <c r="CO30" s="11"/>
      <c r="CP30" s="7" t="s">
        <v>44</v>
      </c>
      <c r="CQ30" s="7"/>
      <c r="CR30" s="10"/>
    </row>
    <row r="31" spans="1:96" ht="16.5" thickBot="1" x14ac:dyDescent="0.3">
      <c r="A31" s="94"/>
      <c r="B31" s="103"/>
      <c r="C31" s="39"/>
      <c r="D31" s="39"/>
      <c r="E31" s="24"/>
      <c r="F31" s="24"/>
      <c r="G31" s="24"/>
      <c r="H31" s="24"/>
      <c r="I31" s="107"/>
      <c r="J31" s="108"/>
      <c r="K31" s="108"/>
      <c r="L31" s="109"/>
      <c r="M31" s="107"/>
      <c r="N31" s="108"/>
      <c r="O31" s="108"/>
      <c r="P31" s="109"/>
      <c r="Q31" s="107"/>
      <c r="R31" s="108"/>
      <c r="S31" s="108"/>
      <c r="T31" s="109"/>
      <c r="U31" s="107"/>
      <c r="V31" s="108"/>
      <c r="W31" s="108"/>
      <c r="X31" s="109"/>
      <c r="Y31" s="107"/>
      <c r="Z31" s="108"/>
      <c r="AA31" s="108"/>
      <c r="AB31" s="109"/>
      <c r="AC31" s="107"/>
      <c r="AD31" s="108"/>
      <c r="AE31" s="108"/>
      <c r="AF31" s="109"/>
      <c r="AG31" s="107"/>
      <c r="AH31" s="108"/>
      <c r="AI31" s="108"/>
      <c r="AJ31" s="109"/>
      <c r="AK31" s="107"/>
      <c r="AL31" s="108"/>
      <c r="AM31" s="108"/>
      <c r="AN31" s="109"/>
      <c r="AO31" s="107"/>
      <c r="AP31" s="108"/>
      <c r="AQ31" s="108"/>
      <c r="AR31" s="109"/>
      <c r="AS31" s="107"/>
      <c r="AT31" s="108"/>
      <c r="AU31" s="108"/>
      <c r="AV31" s="109"/>
      <c r="AW31" s="107"/>
      <c r="AX31" s="108"/>
      <c r="AY31" s="108"/>
      <c r="AZ31" s="109"/>
      <c r="BA31" s="107"/>
      <c r="BB31" s="108"/>
      <c r="BC31" s="108"/>
      <c r="BD31" s="109"/>
      <c r="BE31" s="107"/>
      <c r="BF31" s="108"/>
      <c r="BG31" s="108"/>
      <c r="BH31" s="109"/>
      <c r="BI31" s="107"/>
      <c r="BJ31" s="108"/>
      <c r="BK31" s="108"/>
      <c r="BL31" s="109"/>
      <c r="BM31" s="107"/>
      <c r="BN31" s="108"/>
      <c r="BO31" s="108"/>
      <c r="BP31" s="109"/>
      <c r="BQ31" s="107"/>
      <c r="BR31" s="108"/>
      <c r="BS31" s="108"/>
      <c r="BT31" s="109"/>
      <c r="BU31" s="107"/>
      <c r="BV31" s="108"/>
      <c r="BW31" s="108"/>
      <c r="BX31" s="109"/>
      <c r="BY31" s="107"/>
      <c r="BZ31" s="108"/>
      <c r="CA31" s="108"/>
      <c r="CB31" s="109"/>
      <c r="CC31" s="107"/>
      <c r="CD31" s="108"/>
      <c r="CE31" s="108"/>
      <c r="CF31" s="109"/>
      <c r="CG31" s="107"/>
      <c r="CH31" s="108"/>
      <c r="CI31" s="108"/>
      <c r="CJ31" s="109"/>
      <c r="CK31" s="107"/>
      <c r="CL31" s="108"/>
      <c r="CM31" s="108"/>
      <c r="CN31" s="109"/>
      <c r="CO31" s="107"/>
      <c r="CP31" s="108"/>
      <c r="CQ31" s="108"/>
      <c r="CR31" s="109"/>
    </row>
    <row r="32" spans="1:96" ht="16.5" thickBot="1" x14ac:dyDescent="0.3">
      <c r="A32" s="71" t="s">
        <v>0</v>
      </c>
      <c r="B32" s="72" t="s">
        <v>246</v>
      </c>
      <c r="C32" s="104" t="s">
        <v>235</v>
      </c>
      <c r="D32" s="105" t="s">
        <v>292</v>
      </c>
      <c r="E32" s="105" t="s">
        <v>180</v>
      </c>
      <c r="F32" s="105" t="s">
        <v>181</v>
      </c>
      <c r="G32" s="105" t="s">
        <v>33</v>
      </c>
      <c r="H32" s="106" t="s">
        <v>293</v>
      </c>
      <c r="I32" s="104" t="s">
        <v>241</v>
      </c>
      <c r="J32" s="105" t="s">
        <v>289</v>
      </c>
      <c r="K32" s="105" t="s">
        <v>290</v>
      </c>
      <c r="L32" s="106" t="s">
        <v>291</v>
      </c>
      <c r="M32" s="164" t="s">
        <v>241</v>
      </c>
      <c r="N32" s="165" t="s">
        <v>289</v>
      </c>
      <c r="O32" s="165" t="s">
        <v>290</v>
      </c>
      <c r="P32" s="166" t="s">
        <v>291</v>
      </c>
      <c r="Q32" s="104" t="s">
        <v>241</v>
      </c>
      <c r="R32" s="105" t="s">
        <v>289</v>
      </c>
      <c r="S32" s="105" t="s">
        <v>290</v>
      </c>
      <c r="T32" s="106" t="s">
        <v>291</v>
      </c>
      <c r="U32" s="164" t="s">
        <v>241</v>
      </c>
      <c r="V32" s="165" t="s">
        <v>289</v>
      </c>
      <c r="W32" s="165" t="s">
        <v>290</v>
      </c>
      <c r="X32" s="166" t="s">
        <v>291</v>
      </c>
      <c r="Y32" s="104" t="s">
        <v>241</v>
      </c>
      <c r="Z32" s="105" t="s">
        <v>289</v>
      </c>
      <c r="AA32" s="105" t="s">
        <v>290</v>
      </c>
      <c r="AB32" s="106" t="s">
        <v>291</v>
      </c>
      <c r="AC32" s="164" t="s">
        <v>241</v>
      </c>
      <c r="AD32" s="165" t="s">
        <v>289</v>
      </c>
      <c r="AE32" s="165" t="s">
        <v>290</v>
      </c>
      <c r="AF32" s="166" t="s">
        <v>291</v>
      </c>
      <c r="AG32" s="104" t="s">
        <v>241</v>
      </c>
      <c r="AH32" s="105" t="s">
        <v>289</v>
      </c>
      <c r="AI32" s="105" t="s">
        <v>290</v>
      </c>
      <c r="AJ32" s="106" t="s">
        <v>291</v>
      </c>
      <c r="AK32" s="104" t="s">
        <v>241</v>
      </c>
      <c r="AL32" s="105" t="s">
        <v>289</v>
      </c>
      <c r="AM32" s="105" t="s">
        <v>290</v>
      </c>
      <c r="AN32" s="106" t="s">
        <v>291</v>
      </c>
      <c r="AO32" s="164" t="s">
        <v>241</v>
      </c>
      <c r="AP32" s="165" t="s">
        <v>289</v>
      </c>
      <c r="AQ32" s="165" t="s">
        <v>290</v>
      </c>
      <c r="AR32" s="166" t="s">
        <v>291</v>
      </c>
      <c r="AS32" s="104" t="s">
        <v>241</v>
      </c>
      <c r="AT32" s="105" t="s">
        <v>289</v>
      </c>
      <c r="AU32" s="105" t="s">
        <v>290</v>
      </c>
      <c r="AV32" s="106" t="s">
        <v>291</v>
      </c>
      <c r="AW32" s="164" t="s">
        <v>241</v>
      </c>
      <c r="AX32" s="165" t="s">
        <v>289</v>
      </c>
      <c r="AY32" s="165" t="s">
        <v>290</v>
      </c>
      <c r="AZ32" s="166" t="s">
        <v>291</v>
      </c>
      <c r="BA32" s="104" t="s">
        <v>241</v>
      </c>
      <c r="BB32" s="105" t="s">
        <v>289</v>
      </c>
      <c r="BC32" s="105" t="s">
        <v>290</v>
      </c>
      <c r="BD32" s="106" t="s">
        <v>291</v>
      </c>
      <c r="BE32" s="164" t="s">
        <v>241</v>
      </c>
      <c r="BF32" s="165" t="s">
        <v>289</v>
      </c>
      <c r="BG32" s="165" t="s">
        <v>290</v>
      </c>
      <c r="BH32" s="166" t="s">
        <v>291</v>
      </c>
      <c r="BI32" s="104" t="s">
        <v>241</v>
      </c>
      <c r="BJ32" s="105" t="s">
        <v>289</v>
      </c>
      <c r="BK32" s="105" t="s">
        <v>290</v>
      </c>
      <c r="BL32" s="106" t="s">
        <v>291</v>
      </c>
      <c r="BM32" s="164" t="s">
        <v>241</v>
      </c>
      <c r="BN32" s="165" t="s">
        <v>289</v>
      </c>
      <c r="BO32" s="165" t="s">
        <v>290</v>
      </c>
      <c r="BP32" s="166" t="s">
        <v>291</v>
      </c>
      <c r="BQ32" s="104" t="s">
        <v>241</v>
      </c>
      <c r="BR32" s="105" t="s">
        <v>289</v>
      </c>
      <c r="BS32" s="105" t="s">
        <v>290</v>
      </c>
      <c r="BT32" s="106" t="s">
        <v>291</v>
      </c>
      <c r="BU32" s="104" t="s">
        <v>241</v>
      </c>
      <c r="BV32" s="105" t="s">
        <v>289</v>
      </c>
      <c r="BW32" s="105" t="s">
        <v>290</v>
      </c>
      <c r="BX32" s="106" t="s">
        <v>291</v>
      </c>
      <c r="BY32" s="164" t="s">
        <v>241</v>
      </c>
      <c r="BZ32" s="165" t="s">
        <v>289</v>
      </c>
      <c r="CA32" s="165" t="s">
        <v>290</v>
      </c>
      <c r="CB32" s="166" t="s">
        <v>291</v>
      </c>
      <c r="CC32" s="104" t="s">
        <v>241</v>
      </c>
      <c r="CD32" s="105" t="s">
        <v>289</v>
      </c>
      <c r="CE32" s="105" t="s">
        <v>290</v>
      </c>
      <c r="CF32" s="106" t="s">
        <v>291</v>
      </c>
      <c r="CG32" s="104" t="s">
        <v>241</v>
      </c>
      <c r="CH32" s="105" t="s">
        <v>289</v>
      </c>
      <c r="CI32" s="105" t="s">
        <v>290</v>
      </c>
      <c r="CJ32" s="106" t="s">
        <v>291</v>
      </c>
      <c r="CK32" s="104" t="s">
        <v>241</v>
      </c>
      <c r="CL32" s="105" t="s">
        <v>289</v>
      </c>
      <c r="CM32" s="105" t="s">
        <v>290</v>
      </c>
      <c r="CN32" s="106" t="s">
        <v>291</v>
      </c>
      <c r="CO32" s="104" t="s">
        <v>241</v>
      </c>
      <c r="CP32" s="105" t="s">
        <v>289</v>
      </c>
      <c r="CQ32" s="105" t="s">
        <v>290</v>
      </c>
      <c r="CR32" s="106" t="s">
        <v>291</v>
      </c>
    </row>
    <row r="33" spans="1:96" ht="15.75" x14ac:dyDescent="0.25">
      <c r="A33" s="101" t="s">
        <v>375</v>
      </c>
      <c r="B33" s="102" t="s">
        <v>30</v>
      </c>
      <c r="C33" s="25">
        <f>L33+P33+T33+X33+AB33+AF33+AJ33+AN33+AR33+AV33+AZ33+BD33+BH33+BL33+BP33+BT33+BX33+CB33+CF33+CJ33+CN33+CR33</f>
        <v>0</v>
      </c>
      <c r="D33" s="26">
        <f>(I33+M33+Q33+U33+Y33+AC33+AG33+AK33+AO33+AS33+AW33+BA33+BE33+BI33+BM33+BQ33+BU33+BY33+CC33+CG33+CK33+CO33)/22</f>
        <v>0</v>
      </c>
      <c r="E33" s="26">
        <f>AJ33+AR33+AZ33+BD33+BL33+BP33+BT33+CB33+CF33+CJ33+CN33</f>
        <v>0</v>
      </c>
      <c r="F33" s="26">
        <f>L33+P33+T33+X33+AB33+AF33+AN33+AV33+BH33+BX33+CR33</f>
        <v>0</v>
      </c>
      <c r="G33" s="26">
        <f>L33+T33+AB33+AJ33+AN33+AV33+BD33+BL33+BT33+BX33+CF33+CJ33+CN33+CR33</f>
        <v>0</v>
      </c>
      <c r="H33" s="27">
        <f>P33+X33+AF33+AR33+AZ33+BH33+BP33+CB33</f>
        <v>0</v>
      </c>
      <c r="I33" s="11"/>
      <c r="J33" s="7" t="s">
        <v>12</v>
      </c>
      <c r="K33" s="7"/>
      <c r="L33" s="10"/>
      <c r="M33" s="170"/>
      <c r="N33" s="171" t="s">
        <v>74</v>
      </c>
      <c r="O33" s="171"/>
      <c r="P33" s="172"/>
      <c r="Q33" s="11"/>
      <c r="R33" s="7" t="s">
        <v>22</v>
      </c>
      <c r="S33" s="7"/>
      <c r="T33" s="10"/>
      <c r="U33" s="170"/>
      <c r="V33" s="171" t="s">
        <v>73</v>
      </c>
      <c r="W33" s="171"/>
      <c r="X33" s="172"/>
      <c r="Y33" s="11"/>
      <c r="Z33" s="7" t="s">
        <v>24</v>
      </c>
      <c r="AA33" s="7"/>
      <c r="AB33" s="10"/>
      <c r="AC33" s="170"/>
      <c r="AD33" s="171" t="s">
        <v>86</v>
      </c>
      <c r="AE33" s="171"/>
      <c r="AF33" s="172"/>
      <c r="AG33" s="11"/>
      <c r="AH33" s="174" t="s">
        <v>17</v>
      </c>
      <c r="AI33" s="7"/>
      <c r="AJ33" s="10"/>
      <c r="AK33" s="11"/>
      <c r="AL33" s="7" t="s">
        <v>44</v>
      </c>
      <c r="AM33" s="7"/>
      <c r="AN33" s="10"/>
      <c r="AO33" s="170"/>
      <c r="AP33" s="174" t="s">
        <v>55</v>
      </c>
      <c r="AQ33" s="171"/>
      <c r="AR33" s="172"/>
      <c r="AS33" s="11"/>
      <c r="AT33" s="7" t="s">
        <v>3</v>
      </c>
      <c r="AU33" s="7"/>
      <c r="AV33" s="10"/>
      <c r="AW33" s="170"/>
      <c r="AX33" s="174" t="s">
        <v>59</v>
      </c>
      <c r="AY33" s="171"/>
      <c r="AZ33" s="172"/>
      <c r="BA33" s="11"/>
      <c r="BB33" s="174" t="s">
        <v>22</v>
      </c>
      <c r="BC33" s="7"/>
      <c r="BD33" s="10"/>
      <c r="BE33" s="170"/>
      <c r="BF33" s="171" t="s">
        <v>80</v>
      </c>
      <c r="BG33" s="171"/>
      <c r="BH33" s="172"/>
      <c r="BI33" s="11"/>
      <c r="BJ33" s="174" t="s">
        <v>43</v>
      </c>
      <c r="BK33" s="7"/>
      <c r="BL33" s="10"/>
      <c r="BM33" s="170"/>
      <c r="BN33" s="174" t="s">
        <v>53</v>
      </c>
      <c r="BO33" s="171"/>
      <c r="BP33" s="172"/>
      <c r="BQ33" s="11"/>
      <c r="BR33" s="174" t="s">
        <v>24</v>
      </c>
      <c r="BS33" s="7"/>
      <c r="BT33" s="10"/>
      <c r="BU33" s="11"/>
      <c r="BV33" s="7" t="s">
        <v>17</v>
      </c>
      <c r="BW33" s="7"/>
      <c r="BX33" s="10"/>
      <c r="BY33" s="170"/>
      <c r="BZ33" s="174" t="s">
        <v>52</v>
      </c>
      <c r="CA33" s="171"/>
      <c r="CB33" s="172"/>
      <c r="CC33" s="11"/>
      <c r="CD33" s="174" t="s">
        <v>44</v>
      </c>
      <c r="CE33" s="7"/>
      <c r="CF33" s="10"/>
      <c r="CG33" s="11"/>
      <c r="CH33" s="174" t="s">
        <v>3</v>
      </c>
      <c r="CI33" s="7"/>
      <c r="CJ33" s="10"/>
      <c r="CK33" s="11"/>
      <c r="CL33" s="174" t="s">
        <v>12</v>
      </c>
      <c r="CM33" s="7"/>
      <c r="CN33" s="10"/>
      <c r="CO33" s="11"/>
      <c r="CP33" s="7" t="s">
        <v>43</v>
      </c>
      <c r="CQ33" s="7"/>
      <c r="CR33" s="10"/>
    </row>
    <row r="34" spans="1:96" ht="15.75" x14ac:dyDescent="0.25">
      <c r="A34" s="101" t="s">
        <v>376</v>
      </c>
      <c r="B34" s="102" t="s">
        <v>31</v>
      </c>
      <c r="C34" s="25">
        <f>L34+P34+T34+X34+AB34+AF34+AJ34+AN34+AR34+AV34+AZ34+BD34+BH34+BL34+BP34+BT34+BX34+CB34+CF34+CJ34+CN34+CR34</f>
        <v>0</v>
      </c>
      <c r="D34" s="26">
        <f>(I34+M34+Q34+U34+Y34+AC34+AG34+AK34+AO34+AS34+AW34+BA34+BE34+BI34+BM34+BQ34+BU34+BY34+CC34+CG34+CK34+CO34)/22</f>
        <v>0</v>
      </c>
      <c r="E34" s="26">
        <f>AJ34+AR34+AZ34+BD34+BL34+BP34+BT34+CB34+CF34+CJ34+CN34</f>
        <v>0</v>
      </c>
      <c r="F34" s="26">
        <f>L34+P34+T34+X34+AB34+AF34+AN34+AV34+BH34+BX34+CR34</f>
        <v>0</v>
      </c>
      <c r="G34" s="26">
        <f>L34+T34+AB34+AJ34+AN34+AV34+BD34+BL34+BT34+BX34+CF34+CJ34+CN34+CR34</f>
        <v>0</v>
      </c>
      <c r="H34" s="27">
        <f>P34+X34+AF34+AR34+AZ34+BH34+BP34+CB34</f>
        <v>0</v>
      </c>
      <c r="I34" s="11"/>
      <c r="J34" s="7" t="s">
        <v>12</v>
      </c>
      <c r="K34" s="7"/>
      <c r="L34" s="10"/>
      <c r="M34" s="170"/>
      <c r="N34" s="171" t="s">
        <v>74</v>
      </c>
      <c r="O34" s="171"/>
      <c r="P34" s="172"/>
      <c r="Q34" s="11"/>
      <c r="R34" s="7" t="s">
        <v>22</v>
      </c>
      <c r="S34" s="7"/>
      <c r="T34" s="10"/>
      <c r="U34" s="170"/>
      <c r="V34" s="171" t="s">
        <v>73</v>
      </c>
      <c r="W34" s="171"/>
      <c r="X34" s="172"/>
      <c r="Y34" s="11"/>
      <c r="Z34" s="7" t="s">
        <v>24</v>
      </c>
      <c r="AA34" s="7"/>
      <c r="AB34" s="10"/>
      <c r="AC34" s="170"/>
      <c r="AD34" s="171" t="s">
        <v>86</v>
      </c>
      <c r="AE34" s="171"/>
      <c r="AF34" s="172"/>
      <c r="AG34" s="11"/>
      <c r="AH34" s="174" t="s">
        <v>17</v>
      </c>
      <c r="AI34" s="7"/>
      <c r="AJ34" s="10"/>
      <c r="AK34" s="11"/>
      <c r="AL34" s="7" t="s">
        <v>44</v>
      </c>
      <c r="AM34" s="7"/>
      <c r="AN34" s="10"/>
      <c r="AO34" s="170"/>
      <c r="AP34" s="174" t="s">
        <v>55</v>
      </c>
      <c r="AQ34" s="171"/>
      <c r="AR34" s="172"/>
      <c r="AS34" s="11"/>
      <c r="AT34" s="7" t="s">
        <v>3</v>
      </c>
      <c r="AU34" s="7"/>
      <c r="AV34" s="10"/>
      <c r="AW34" s="170"/>
      <c r="AX34" s="174" t="s">
        <v>59</v>
      </c>
      <c r="AY34" s="171"/>
      <c r="AZ34" s="172"/>
      <c r="BA34" s="11"/>
      <c r="BB34" s="174" t="s">
        <v>22</v>
      </c>
      <c r="BC34" s="7"/>
      <c r="BD34" s="10"/>
      <c r="BE34" s="170"/>
      <c r="BF34" s="171" t="s">
        <v>80</v>
      </c>
      <c r="BG34" s="171"/>
      <c r="BH34" s="172"/>
      <c r="BI34" s="11"/>
      <c r="BJ34" s="174" t="s">
        <v>43</v>
      </c>
      <c r="BK34" s="7"/>
      <c r="BL34" s="10"/>
      <c r="BM34" s="170"/>
      <c r="BN34" s="174" t="s">
        <v>53</v>
      </c>
      <c r="BO34" s="171"/>
      <c r="BP34" s="172"/>
      <c r="BQ34" s="11"/>
      <c r="BR34" s="174" t="s">
        <v>24</v>
      </c>
      <c r="BS34" s="7"/>
      <c r="BT34" s="10"/>
      <c r="BU34" s="11"/>
      <c r="BV34" s="7" t="s">
        <v>17</v>
      </c>
      <c r="BW34" s="7"/>
      <c r="BX34" s="10"/>
      <c r="BY34" s="170"/>
      <c r="BZ34" s="174" t="s">
        <v>52</v>
      </c>
      <c r="CA34" s="171"/>
      <c r="CB34" s="172"/>
      <c r="CC34" s="11"/>
      <c r="CD34" s="174" t="s">
        <v>44</v>
      </c>
      <c r="CE34" s="7"/>
      <c r="CF34" s="10"/>
      <c r="CG34" s="11"/>
      <c r="CH34" s="174" t="s">
        <v>3</v>
      </c>
      <c r="CI34" s="7"/>
      <c r="CJ34" s="10"/>
      <c r="CK34" s="11"/>
      <c r="CL34" s="174" t="s">
        <v>12</v>
      </c>
      <c r="CM34" s="7"/>
      <c r="CN34" s="10"/>
      <c r="CO34" s="11"/>
      <c r="CP34" s="7" t="s">
        <v>43</v>
      </c>
      <c r="CQ34" s="7"/>
      <c r="CR34" s="10"/>
    </row>
    <row r="35" spans="1:96" ht="15.75" x14ac:dyDescent="0.25">
      <c r="A35" s="101" t="s">
        <v>377</v>
      </c>
      <c r="B35" s="102" t="s">
        <v>29</v>
      </c>
      <c r="C35" s="25">
        <f>L35+P35+T35+X35+AB35+AF35+AJ35+AN35+AR35+AV35+AZ35+BD35+BH35+BL35+BP35+BT35+BX35+CB35+CF35+CJ35+CN35+CR35</f>
        <v>0</v>
      </c>
      <c r="D35" s="26">
        <f>(I35+M35+Q35+U35+Y35+AC35+AG35+AK35+AO35+AS35+AW35+BA35+BE35+BI35+BM35+BQ35+BU35+BY35+CC35+CG35+CK35+CO35)/22</f>
        <v>0</v>
      </c>
      <c r="E35" s="26">
        <f>AJ35+AR35+AZ35+BD35+BL35+BP35+BT35+CB35+CF35+CJ35+CN35</f>
        <v>0</v>
      </c>
      <c r="F35" s="26">
        <f>L35+P35+T35+X35+AB35+AF35+AN35+AV35+BH35+BX35+CR35</f>
        <v>0</v>
      </c>
      <c r="G35" s="26">
        <f>L35+T35+AB35+AJ35+AN35+AV35+BD35+BL35+BT35+BX35+CF35+CJ35+CN35+CR35</f>
        <v>0</v>
      </c>
      <c r="H35" s="27">
        <f>P35+X35+AF35+AR35+AZ35+BH35+BP35+CB35</f>
        <v>0</v>
      </c>
      <c r="I35" s="11"/>
      <c r="J35" s="7" t="s">
        <v>12</v>
      </c>
      <c r="K35" s="7"/>
      <c r="L35" s="10"/>
      <c r="M35" s="170"/>
      <c r="N35" s="171" t="s">
        <v>74</v>
      </c>
      <c r="O35" s="171"/>
      <c r="P35" s="172"/>
      <c r="Q35" s="11"/>
      <c r="R35" s="7" t="s">
        <v>22</v>
      </c>
      <c r="S35" s="7"/>
      <c r="T35" s="10"/>
      <c r="U35" s="170"/>
      <c r="V35" s="171" t="s">
        <v>73</v>
      </c>
      <c r="W35" s="171"/>
      <c r="X35" s="172"/>
      <c r="Y35" s="11"/>
      <c r="Z35" s="7" t="s">
        <v>24</v>
      </c>
      <c r="AA35" s="7"/>
      <c r="AB35" s="10"/>
      <c r="AC35" s="170"/>
      <c r="AD35" s="171" t="s">
        <v>86</v>
      </c>
      <c r="AE35" s="171"/>
      <c r="AF35" s="172"/>
      <c r="AG35" s="11"/>
      <c r="AH35" s="174" t="s">
        <v>17</v>
      </c>
      <c r="AI35" s="7"/>
      <c r="AJ35" s="10"/>
      <c r="AK35" s="11"/>
      <c r="AL35" s="7" t="s">
        <v>44</v>
      </c>
      <c r="AM35" s="7"/>
      <c r="AN35" s="10"/>
      <c r="AO35" s="170"/>
      <c r="AP35" s="174" t="s">
        <v>55</v>
      </c>
      <c r="AQ35" s="171"/>
      <c r="AR35" s="172"/>
      <c r="AS35" s="11"/>
      <c r="AT35" s="7" t="s">
        <v>3</v>
      </c>
      <c r="AU35" s="7"/>
      <c r="AV35" s="10"/>
      <c r="AW35" s="170"/>
      <c r="AX35" s="174" t="s">
        <v>59</v>
      </c>
      <c r="AY35" s="171"/>
      <c r="AZ35" s="172"/>
      <c r="BA35" s="11"/>
      <c r="BB35" s="174" t="s">
        <v>22</v>
      </c>
      <c r="BC35" s="7"/>
      <c r="BD35" s="10"/>
      <c r="BE35" s="170"/>
      <c r="BF35" s="171" t="s">
        <v>80</v>
      </c>
      <c r="BG35" s="171"/>
      <c r="BH35" s="172"/>
      <c r="BI35" s="11"/>
      <c r="BJ35" s="174" t="s">
        <v>43</v>
      </c>
      <c r="BK35" s="7"/>
      <c r="BL35" s="10"/>
      <c r="BM35" s="170"/>
      <c r="BN35" s="174" t="s">
        <v>53</v>
      </c>
      <c r="BO35" s="171"/>
      <c r="BP35" s="172"/>
      <c r="BQ35" s="11"/>
      <c r="BR35" s="174" t="s">
        <v>24</v>
      </c>
      <c r="BS35" s="7"/>
      <c r="BT35" s="10"/>
      <c r="BU35" s="11"/>
      <c r="BV35" s="7" t="s">
        <v>17</v>
      </c>
      <c r="BW35" s="7"/>
      <c r="BX35" s="10"/>
      <c r="BY35" s="170"/>
      <c r="BZ35" s="174" t="s">
        <v>52</v>
      </c>
      <c r="CA35" s="171"/>
      <c r="CB35" s="172"/>
      <c r="CC35" s="11"/>
      <c r="CD35" s="174" t="s">
        <v>44</v>
      </c>
      <c r="CE35" s="7"/>
      <c r="CF35" s="10"/>
      <c r="CG35" s="11"/>
      <c r="CH35" s="174" t="s">
        <v>3</v>
      </c>
      <c r="CI35" s="7"/>
      <c r="CJ35" s="10"/>
      <c r="CK35" s="11"/>
      <c r="CL35" s="174" t="s">
        <v>12</v>
      </c>
      <c r="CM35" s="7"/>
      <c r="CN35" s="10"/>
      <c r="CO35" s="11"/>
      <c r="CP35" s="7" t="s">
        <v>43</v>
      </c>
      <c r="CQ35" s="7"/>
      <c r="CR35" s="10"/>
    </row>
    <row r="36" spans="1:96" ht="15.75" x14ac:dyDescent="0.25">
      <c r="A36" s="101" t="s">
        <v>378</v>
      </c>
      <c r="B36" s="102" t="s">
        <v>28</v>
      </c>
      <c r="C36" s="25">
        <f>L36+P36+T36+X36+AB36+AF36+AJ36+AN36+AR36+AV36+AZ36+BD36+BH36+BL36+BP36+BT36+BX36+CB36+CF36+CJ36+CN36+CR36</f>
        <v>0</v>
      </c>
      <c r="D36" s="26">
        <f>I36+M36+Q36+U36+Y36+AC36+AG36+AK36+AO36+AS36+AW36+BA36+BE36+BI36+BM36+BQ36+BU36+BY36+CC36+CG36+CK36+CO36</f>
        <v>0</v>
      </c>
      <c r="E36" s="26">
        <f>AJ36+AR36+AZ36+BD36+BL36+BP36+BT36+CB36+CF36+CJ36+CN36</f>
        <v>0</v>
      </c>
      <c r="F36" s="26">
        <f>L36+P36+T36+X36+AB36+AF36+AN36+AV36+BH36+BX36+CR36</f>
        <v>0</v>
      </c>
      <c r="G36" s="26">
        <f>L36+T36+AB36+AJ36+AN36+AV36+BD36+BL36+BT36+BX36+CF36+CJ36+CN36+CR36</f>
        <v>0</v>
      </c>
      <c r="H36" s="27">
        <f>P36+X36+AF36+AR36+AZ36+BH36+BP36+CB36</f>
        <v>0</v>
      </c>
      <c r="I36" s="11"/>
      <c r="J36" s="7" t="s">
        <v>12</v>
      </c>
      <c r="K36" s="7"/>
      <c r="L36" s="10"/>
      <c r="M36" s="170"/>
      <c r="N36" s="171" t="s">
        <v>74</v>
      </c>
      <c r="O36" s="171"/>
      <c r="P36" s="172"/>
      <c r="Q36" s="11"/>
      <c r="R36" s="7" t="s">
        <v>22</v>
      </c>
      <c r="S36" s="7"/>
      <c r="T36" s="10"/>
      <c r="U36" s="170"/>
      <c r="V36" s="171" t="s">
        <v>73</v>
      </c>
      <c r="W36" s="171"/>
      <c r="X36" s="172"/>
      <c r="Y36" s="11"/>
      <c r="Z36" s="7" t="s">
        <v>24</v>
      </c>
      <c r="AA36" s="7"/>
      <c r="AB36" s="10"/>
      <c r="AC36" s="170"/>
      <c r="AD36" s="171" t="s">
        <v>86</v>
      </c>
      <c r="AE36" s="171"/>
      <c r="AF36" s="172"/>
      <c r="AG36" s="11"/>
      <c r="AH36" s="174" t="s">
        <v>17</v>
      </c>
      <c r="AI36" s="7"/>
      <c r="AJ36" s="10"/>
      <c r="AK36" s="11"/>
      <c r="AL36" s="7" t="s">
        <v>44</v>
      </c>
      <c r="AM36" s="7"/>
      <c r="AN36" s="10"/>
      <c r="AO36" s="170"/>
      <c r="AP36" s="174" t="s">
        <v>55</v>
      </c>
      <c r="AQ36" s="171"/>
      <c r="AR36" s="172"/>
      <c r="AS36" s="11"/>
      <c r="AT36" s="7" t="s">
        <v>3</v>
      </c>
      <c r="AU36" s="7"/>
      <c r="AV36" s="10"/>
      <c r="AW36" s="170"/>
      <c r="AX36" s="174" t="s">
        <v>59</v>
      </c>
      <c r="AY36" s="171"/>
      <c r="AZ36" s="172"/>
      <c r="BA36" s="11"/>
      <c r="BB36" s="174" t="s">
        <v>22</v>
      </c>
      <c r="BC36" s="7"/>
      <c r="BD36" s="10"/>
      <c r="BE36" s="170"/>
      <c r="BF36" s="171" t="s">
        <v>80</v>
      </c>
      <c r="BG36" s="171"/>
      <c r="BH36" s="172"/>
      <c r="BI36" s="11"/>
      <c r="BJ36" s="174" t="s">
        <v>43</v>
      </c>
      <c r="BK36" s="7"/>
      <c r="BL36" s="10"/>
      <c r="BM36" s="170"/>
      <c r="BN36" s="174" t="s">
        <v>53</v>
      </c>
      <c r="BO36" s="171"/>
      <c r="BP36" s="172"/>
      <c r="BQ36" s="11"/>
      <c r="BR36" s="174" t="s">
        <v>24</v>
      </c>
      <c r="BS36" s="7"/>
      <c r="BT36" s="10"/>
      <c r="BU36" s="11"/>
      <c r="BV36" s="7" t="s">
        <v>17</v>
      </c>
      <c r="BW36" s="7"/>
      <c r="BX36" s="10"/>
      <c r="BY36" s="170"/>
      <c r="BZ36" s="174" t="s">
        <v>52</v>
      </c>
      <c r="CA36" s="171"/>
      <c r="CB36" s="172"/>
      <c r="CC36" s="11"/>
      <c r="CD36" s="174" t="s">
        <v>44</v>
      </c>
      <c r="CE36" s="7"/>
      <c r="CF36" s="10"/>
      <c r="CG36" s="11"/>
      <c r="CH36" s="174" t="s">
        <v>3</v>
      </c>
      <c r="CI36" s="7"/>
      <c r="CJ36" s="10"/>
      <c r="CK36" s="11"/>
      <c r="CL36" s="174" t="s">
        <v>12</v>
      </c>
      <c r="CM36" s="7"/>
      <c r="CN36" s="10"/>
      <c r="CO36" s="11"/>
      <c r="CP36" s="7" t="s">
        <v>43</v>
      </c>
      <c r="CQ36" s="7"/>
      <c r="CR36" s="10"/>
    </row>
    <row r="37" spans="1:96" ht="16.5" thickBot="1" x14ac:dyDescent="0.3">
      <c r="A37" s="94"/>
      <c r="B37" s="103"/>
      <c r="C37" s="39"/>
      <c r="D37" s="39"/>
      <c r="E37" s="24"/>
      <c r="F37" s="24"/>
      <c r="G37" s="24"/>
      <c r="H37" s="24"/>
      <c r="I37" s="107"/>
      <c r="J37" s="108"/>
      <c r="K37" s="108"/>
      <c r="L37" s="109"/>
      <c r="M37" s="107"/>
      <c r="N37" s="108"/>
      <c r="O37" s="108"/>
      <c r="P37" s="109"/>
      <c r="Q37" s="107"/>
      <c r="R37" s="108"/>
      <c r="S37" s="108"/>
      <c r="T37" s="109"/>
      <c r="U37" s="107"/>
      <c r="V37" s="108"/>
      <c r="W37" s="108"/>
      <c r="X37" s="109"/>
      <c r="Y37" s="107"/>
      <c r="Z37" s="108"/>
      <c r="AA37" s="108"/>
      <c r="AB37" s="109"/>
      <c r="AC37" s="107"/>
      <c r="AD37" s="108"/>
      <c r="AE37" s="108"/>
      <c r="AF37" s="109"/>
      <c r="AG37" s="107"/>
      <c r="AH37" s="108"/>
      <c r="AI37" s="108"/>
      <c r="AJ37" s="109"/>
      <c r="AK37" s="107"/>
      <c r="AL37" s="108"/>
      <c r="AM37" s="108"/>
      <c r="AN37" s="109"/>
      <c r="AO37" s="107"/>
      <c r="AP37" s="108"/>
      <c r="AQ37" s="108"/>
      <c r="AR37" s="109"/>
      <c r="AS37" s="107"/>
      <c r="AT37" s="108"/>
      <c r="AU37" s="108"/>
      <c r="AV37" s="109"/>
      <c r="AW37" s="107"/>
      <c r="AX37" s="108"/>
      <c r="AY37" s="108"/>
      <c r="AZ37" s="109"/>
      <c r="BA37" s="107"/>
      <c r="BB37" s="108"/>
      <c r="BC37" s="108"/>
      <c r="BD37" s="109"/>
      <c r="BE37" s="107"/>
      <c r="BF37" s="108"/>
      <c r="BG37" s="108"/>
      <c r="BH37" s="109"/>
      <c r="BI37" s="107"/>
      <c r="BJ37" s="108"/>
      <c r="BK37" s="108"/>
      <c r="BL37" s="109"/>
      <c r="BM37" s="107"/>
      <c r="BN37" s="108"/>
      <c r="BO37" s="108"/>
      <c r="BP37" s="109"/>
      <c r="BQ37" s="107"/>
      <c r="BR37" s="108"/>
      <c r="BS37" s="108"/>
      <c r="BT37" s="109"/>
      <c r="BU37" s="107"/>
      <c r="BV37" s="108"/>
      <c r="BW37" s="108"/>
      <c r="BX37" s="109"/>
      <c r="BY37" s="107"/>
      <c r="BZ37" s="108"/>
      <c r="CA37" s="108"/>
      <c r="CB37" s="109"/>
      <c r="CC37" s="107"/>
      <c r="CD37" s="108"/>
      <c r="CE37" s="108"/>
      <c r="CF37" s="109"/>
      <c r="CG37" s="107"/>
      <c r="CH37" s="108"/>
      <c r="CI37" s="108"/>
      <c r="CJ37" s="109"/>
      <c r="CK37" s="107"/>
      <c r="CL37" s="108"/>
      <c r="CM37" s="108"/>
      <c r="CN37" s="109"/>
      <c r="CO37" s="107"/>
      <c r="CP37" s="108"/>
      <c r="CQ37" s="108"/>
      <c r="CR37" s="109"/>
    </row>
    <row r="38" spans="1:96" ht="16.5" thickBot="1" x14ac:dyDescent="0.3">
      <c r="A38" s="71" t="s">
        <v>0</v>
      </c>
      <c r="B38" s="72" t="s">
        <v>43</v>
      </c>
      <c r="C38" s="104" t="s">
        <v>235</v>
      </c>
      <c r="D38" s="105" t="s">
        <v>292</v>
      </c>
      <c r="E38" s="105" t="s">
        <v>180</v>
      </c>
      <c r="F38" s="105" t="s">
        <v>181</v>
      </c>
      <c r="G38" s="105" t="s">
        <v>33</v>
      </c>
      <c r="H38" s="106" t="s">
        <v>293</v>
      </c>
      <c r="I38" s="104" t="s">
        <v>241</v>
      </c>
      <c r="J38" s="105" t="s">
        <v>289</v>
      </c>
      <c r="K38" s="105" t="s">
        <v>290</v>
      </c>
      <c r="L38" s="106" t="s">
        <v>291</v>
      </c>
      <c r="M38" s="164" t="s">
        <v>241</v>
      </c>
      <c r="N38" s="165" t="s">
        <v>289</v>
      </c>
      <c r="O38" s="165" t="s">
        <v>290</v>
      </c>
      <c r="P38" s="166" t="s">
        <v>291</v>
      </c>
      <c r="Q38" s="104" t="s">
        <v>241</v>
      </c>
      <c r="R38" s="105" t="s">
        <v>289</v>
      </c>
      <c r="S38" s="105" t="s">
        <v>290</v>
      </c>
      <c r="T38" s="106" t="s">
        <v>291</v>
      </c>
      <c r="U38" s="164" t="s">
        <v>241</v>
      </c>
      <c r="V38" s="165" t="s">
        <v>289</v>
      </c>
      <c r="W38" s="165" t="s">
        <v>290</v>
      </c>
      <c r="X38" s="166" t="s">
        <v>291</v>
      </c>
      <c r="Y38" s="104" t="s">
        <v>241</v>
      </c>
      <c r="Z38" s="105" t="s">
        <v>289</v>
      </c>
      <c r="AA38" s="105" t="s">
        <v>290</v>
      </c>
      <c r="AB38" s="106" t="s">
        <v>291</v>
      </c>
      <c r="AC38" s="164" t="s">
        <v>241</v>
      </c>
      <c r="AD38" s="165" t="s">
        <v>289</v>
      </c>
      <c r="AE38" s="165" t="s">
        <v>290</v>
      </c>
      <c r="AF38" s="166" t="s">
        <v>291</v>
      </c>
      <c r="AG38" s="104" t="s">
        <v>241</v>
      </c>
      <c r="AH38" s="105" t="s">
        <v>289</v>
      </c>
      <c r="AI38" s="105" t="s">
        <v>290</v>
      </c>
      <c r="AJ38" s="106" t="s">
        <v>291</v>
      </c>
      <c r="AK38" s="104" t="s">
        <v>241</v>
      </c>
      <c r="AL38" s="105" t="s">
        <v>289</v>
      </c>
      <c r="AM38" s="105" t="s">
        <v>290</v>
      </c>
      <c r="AN38" s="106" t="s">
        <v>291</v>
      </c>
      <c r="AO38" s="164" t="s">
        <v>241</v>
      </c>
      <c r="AP38" s="165" t="s">
        <v>289</v>
      </c>
      <c r="AQ38" s="165" t="s">
        <v>290</v>
      </c>
      <c r="AR38" s="166" t="s">
        <v>291</v>
      </c>
      <c r="AS38" s="104" t="s">
        <v>241</v>
      </c>
      <c r="AT38" s="105" t="s">
        <v>289</v>
      </c>
      <c r="AU38" s="105" t="s">
        <v>290</v>
      </c>
      <c r="AV38" s="106" t="s">
        <v>291</v>
      </c>
      <c r="AW38" s="164" t="s">
        <v>241</v>
      </c>
      <c r="AX38" s="165" t="s">
        <v>289</v>
      </c>
      <c r="AY38" s="165" t="s">
        <v>290</v>
      </c>
      <c r="AZ38" s="166" t="s">
        <v>291</v>
      </c>
      <c r="BA38" s="104" t="s">
        <v>241</v>
      </c>
      <c r="BB38" s="105" t="s">
        <v>289</v>
      </c>
      <c r="BC38" s="105" t="s">
        <v>290</v>
      </c>
      <c r="BD38" s="106" t="s">
        <v>291</v>
      </c>
      <c r="BE38" s="164" t="s">
        <v>241</v>
      </c>
      <c r="BF38" s="165" t="s">
        <v>289</v>
      </c>
      <c r="BG38" s="165" t="s">
        <v>290</v>
      </c>
      <c r="BH38" s="166" t="s">
        <v>291</v>
      </c>
      <c r="BI38" s="104" t="s">
        <v>241</v>
      </c>
      <c r="BJ38" s="105" t="s">
        <v>289</v>
      </c>
      <c r="BK38" s="105" t="s">
        <v>290</v>
      </c>
      <c r="BL38" s="106" t="s">
        <v>291</v>
      </c>
      <c r="BM38" s="164" t="s">
        <v>241</v>
      </c>
      <c r="BN38" s="165" t="s">
        <v>289</v>
      </c>
      <c r="BO38" s="165" t="s">
        <v>290</v>
      </c>
      <c r="BP38" s="166" t="s">
        <v>291</v>
      </c>
      <c r="BQ38" s="104" t="s">
        <v>241</v>
      </c>
      <c r="BR38" s="105" t="s">
        <v>289</v>
      </c>
      <c r="BS38" s="105" t="s">
        <v>290</v>
      </c>
      <c r="BT38" s="106" t="s">
        <v>291</v>
      </c>
      <c r="BU38" s="104" t="s">
        <v>241</v>
      </c>
      <c r="BV38" s="105" t="s">
        <v>289</v>
      </c>
      <c r="BW38" s="105" t="s">
        <v>290</v>
      </c>
      <c r="BX38" s="106" t="s">
        <v>291</v>
      </c>
      <c r="BY38" s="164" t="s">
        <v>241</v>
      </c>
      <c r="BZ38" s="165" t="s">
        <v>289</v>
      </c>
      <c r="CA38" s="165" t="s">
        <v>290</v>
      </c>
      <c r="CB38" s="166" t="s">
        <v>291</v>
      </c>
      <c r="CC38" s="104" t="s">
        <v>241</v>
      </c>
      <c r="CD38" s="105" t="s">
        <v>289</v>
      </c>
      <c r="CE38" s="105" t="s">
        <v>290</v>
      </c>
      <c r="CF38" s="106" t="s">
        <v>291</v>
      </c>
      <c r="CG38" s="104" t="s">
        <v>241</v>
      </c>
      <c r="CH38" s="105" t="s">
        <v>289</v>
      </c>
      <c r="CI38" s="105" t="s">
        <v>290</v>
      </c>
      <c r="CJ38" s="106" t="s">
        <v>291</v>
      </c>
      <c r="CK38" s="104" t="s">
        <v>241</v>
      </c>
      <c r="CL38" s="105" t="s">
        <v>289</v>
      </c>
      <c r="CM38" s="105" t="s">
        <v>290</v>
      </c>
      <c r="CN38" s="106" t="s">
        <v>291</v>
      </c>
      <c r="CO38" s="104" t="s">
        <v>241</v>
      </c>
      <c r="CP38" s="105" t="s">
        <v>289</v>
      </c>
      <c r="CQ38" s="105" t="s">
        <v>290</v>
      </c>
      <c r="CR38" s="106" t="s">
        <v>291</v>
      </c>
    </row>
    <row r="39" spans="1:96" ht="15.75" x14ac:dyDescent="0.25">
      <c r="A39" s="101" t="s">
        <v>375</v>
      </c>
      <c r="B39" s="102" t="s">
        <v>35</v>
      </c>
      <c r="C39" s="25">
        <f>L39+P39+T39+X39+AB39+AF39+AJ39+AN39+AR39+AV39+AZ39+BD39+BH39+BL39+BP39+BT39+BX39+CB39+CF39+CJ39+CN39+CR39</f>
        <v>0</v>
      </c>
      <c r="D39" s="26">
        <f>(I39+M39+Q39+U39+Y39+AC39+AG39+AK39+AO39+AS39+AW39+BA39+BE39+BI39+BM39+BQ39+BU39+BY39+CC39+CG39+CK39+CO39)/22</f>
        <v>0</v>
      </c>
      <c r="E39" s="26">
        <f>L39+AB39+AJ39+AN39+AR39+AZ39+BD39+BP39+CB39+CJ39+CR39</f>
        <v>0</v>
      </c>
      <c r="F39" s="26">
        <f>P39+T39+X39+AF39+AV39+BH39+BL39+BT39+BX39+CF39+CN39</f>
        <v>0</v>
      </c>
      <c r="G39" s="26">
        <f>L39+T39+AB39+AJ39+AN39+AV39+BD39+BL39+BT39+BX39+CF39+CJ39+CN39+CR39</f>
        <v>0</v>
      </c>
      <c r="H39" s="27">
        <f>P39+X39+AF39+AR39+AZ39+BH39+BP39+CB39</f>
        <v>0</v>
      </c>
      <c r="I39" s="11"/>
      <c r="J39" s="174" t="s">
        <v>17</v>
      </c>
      <c r="K39" s="7"/>
      <c r="L39" s="10"/>
      <c r="M39" s="170"/>
      <c r="N39" s="171" t="s">
        <v>80</v>
      </c>
      <c r="O39" s="171"/>
      <c r="P39" s="172"/>
      <c r="Q39" s="11"/>
      <c r="R39" s="7" t="s">
        <v>44</v>
      </c>
      <c r="S39" s="7"/>
      <c r="T39" s="10"/>
      <c r="U39" s="170"/>
      <c r="V39" s="171" t="s">
        <v>86</v>
      </c>
      <c r="W39" s="171"/>
      <c r="X39" s="172"/>
      <c r="Y39" s="11"/>
      <c r="Z39" s="174" t="s">
        <v>12</v>
      </c>
      <c r="AA39" s="7"/>
      <c r="AB39" s="10"/>
      <c r="AC39" s="170"/>
      <c r="AD39" s="171" t="s">
        <v>73</v>
      </c>
      <c r="AE39" s="171"/>
      <c r="AF39" s="172"/>
      <c r="AG39" s="11"/>
      <c r="AH39" s="174" t="s">
        <v>22</v>
      </c>
      <c r="AI39" s="7"/>
      <c r="AJ39" s="10"/>
      <c r="AK39" s="11"/>
      <c r="AL39" s="174" t="s">
        <v>3</v>
      </c>
      <c r="AM39" s="7"/>
      <c r="AN39" s="10"/>
      <c r="AO39" s="170"/>
      <c r="AP39" s="174" t="s">
        <v>53</v>
      </c>
      <c r="AQ39" s="171"/>
      <c r="AR39" s="172"/>
      <c r="AS39" s="11"/>
      <c r="AT39" s="7" t="s">
        <v>24</v>
      </c>
      <c r="AU39" s="7"/>
      <c r="AV39" s="10"/>
      <c r="AW39" s="170"/>
      <c r="AX39" s="174" t="s">
        <v>52</v>
      </c>
      <c r="AY39" s="171"/>
      <c r="AZ39" s="172"/>
      <c r="BA39" s="11"/>
      <c r="BB39" s="174" t="s">
        <v>44</v>
      </c>
      <c r="BC39" s="7"/>
      <c r="BD39" s="10"/>
      <c r="BE39" s="170"/>
      <c r="BF39" s="171" t="s">
        <v>74</v>
      </c>
      <c r="BG39" s="171"/>
      <c r="BH39" s="172"/>
      <c r="BI39" s="11"/>
      <c r="BJ39" s="7" t="s">
        <v>32</v>
      </c>
      <c r="BK39" s="7"/>
      <c r="BL39" s="10"/>
      <c r="BM39" s="170"/>
      <c r="BN39" s="174" t="s">
        <v>55</v>
      </c>
      <c r="BO39" s="171"/>
      <c r="BP39" s="172"/>
      <c r="BQ39" s="11"/>
      <c r="BR39" s="7" t="s">
        <v>12</v>
      </c>
      <c r="BS39" s="7"/>
      <c r="BT39" s="10"/>
      <c r="BU39" s="11"/>
      <c r="BV39" s="7" t="s">
        <v>22</v>
      </c>
      <c r="BW39" s="7"/>
      <c r="BX39" s="10"/>
      <c r="BY39" s="170"/>
      <c r="BZ39" s="174" t="s">
        <v>59</v>
      </c>
      <c r="CA39" s="171"/>
      <c r="CB39" s="172"/>
      <c r="CC39" s="11"/>
      <c r="CD39" s="7" t="s">
        <v>3</v>
      </c>
      <c r="CE39" s="7"/>
      <c r="CF39" s="10"/>
      <c r="CG39" s="11"/>
      <c r="CH39" s="174" t="s">
        <v>24</v>
      </c>
      <c r="CI39" s="7"/>
      <c r="CJ39" s="10"/>
      <c r="CK39" s="11"/>
      <c r="CL39" s="7" t="s">
        <v>17</v>
      </c>
      <c r="CM39" s="7"/>
      <c r="CN39" s="10"/>
      <c r="CO39" s="11"/>
      <c r="CP39" s="174" t="s">
        <v>32</v>
      </c>
      <c r="CQ39" s="7"/>
      <c r="CR39" s="10"/>
    </row>
    <row r="40" spans="1:96" ht="15.75" x14ac:dyDescent="0.25">
      <c r="A40" s="101" t="s">
        <v>376</v>
      </c>
      <c r="B40" s="102" t="s">
        <v>38</v>
      </c>
      <c r="C40" s="25">
        <f>L40+P40+T40+X40+AB40+AF40+AJ40+AN40+AR40+AV40+AZ40+BD40+BH40+BL40+BP40+BT40+BX40+CB40+CF40+CJ40+CN40+CR40</f>
        <v>0</v>
      </c>
      <c r="D40" s="26">
        <f>(I40+M40+Q40+U40+Y40+AC40+AG40+AK40+AO40+AS40+AW40+BA40+BE40+BI40+BM40+BQ40+BU40+BY40+CC40+CG40+CK40+CO40)/22</f>
        <v>0</v>
      </c>
      <c r="E40" s="26">
        <f>L40+AB40+AJ40+AN40+AR40+AZ40+BD40+BP40+CB40+CJ40+CR40</f>
        <v>0</v>
      </c>
      <c r="F40" s="26">
        <f>P40+T40+X40+AF40+AV40+BH40+BL40+BT40+BX40+CF40+CN40</f>
        <v>0</v>
      </c>
      <c r="G40" s="26">
        <f>L40+T40+AB40+AJ40+AN40+AV40+BD40+BL40+BT40+BX40+CF40+CJ40+CN40+CR40</f>
        <v>0</v>
      </c>
      <c r="H40" s="27">
        <f>P40+X40+AF40+AR40+AZ40+BH40+BP40+CB40</f>
        <v>0</v>
      </c>
      <c r="I40" s="11"/>
      <c r="J40" s="174" t="s">
        <v>17</v>
      </c>
      <c r="K40" s="7"/>
      <c r="L40" s="10"/>
      <c r="M40" s="170"/>
      <c r="N40" s="171" t="s">
        <v>80</v>
      </c>
      <c r="O40" s="171"/>
      <c r="P40" s="172"/>
      <c r="Q40" s="11"/>
      <c r="R40" s="7" t="s">
        <v>44</v>
      </c>
      <c r="S40" s="7"/>
      <c r="T40" s="10"/>
      <c r="U40" s="170"/>
      <c r="V40" s="171" t="s">
        <v>86</v>
      </c>
      <c r="W40" s="171"/>
      <c r="X40" s="172"/>
      <c r="Y40" s="11"/>
      <c r="Z40" s="174" t="s">
        <v>12</v>
      </c>
      <c r="AA40" s="7"/>
      <c r="AB40" s="10"/>
      <c r="AC40" s="170"/>
      <c r="AD40" s="171" t="s">
        <v>73</v>
      </c>
      <c r="AE40" s="171"/>
      <c r="AF40" s="172"/>
      <c r="AG40" s="11"/>
      <c r="AH40" s="174" t="s">
        <v>22</v>
      </c>
      <c r="AI40" s="7"/>
      <c r="AJ40" s="10"/>
      <c r="AK40" s="11"/>
      <c r="AL40" s="174" t="s">
        <v>3</v>
      </c>
      <c r="AM40" s="7"/>
      <c r="AN40" s="10"/>
      <c r="AO40" s="170"/>
      <c r="AP40" s="174" t="s">
        <v>53</v>
      </c>
      <c r="AQ40" s="171"/>
      <c r="AR40" s="172"/>
      <c r="AS40" s="11"/>
      <c r="AT40" s="7" t="s">
        <v>24</v>
      </c>
      <c r="AU40" s="7"/>
      <c r="AV40" s="10"/>
      <c r="AW40" s="170"/>
      <c r="AX40" s="174" t="s">
        <v>52</v>
      </c>
      <c r="AY40" s="171"/>
      <c r="AZ40" s="172"/>
      <c r="BA40" s="11"/>
      <c r="BB40" s="174" t="s">
        <v>44</v>
      </c>
      <c r="BC40" s="7"/>
      <c r="BD40" s="10"/>
      <c r="BE40" s="170"/>
      <c r="BF40" s="171" t="s">
        <v>74</v>
      </c>
      <c r="BG40" s="171"/>
      <c r="BH40" s="172"/>
      <c r="BI40" s="11"/>
      <c r="BJ40" s="7" t="s">
        <v>32</v>
      </c>
      <c r="BK40" s="7"/>
      <c r="BL40" s="10"/>
      <c r="BM40" s="170"/>
      <c r="BN40" s="174" t="s">
        <v>55</v>
      </c>
      <c r="BO40" s="171"/>
      <c r="BP40" s="172"/>
      <c r="BQ40" s="11"/>
      <c r="BR40" s="7" t="s">
        <v>12</v>
      </c>
      <c r="BS40" s="7"/>
      <c r="BT40" s="10"/>
      <c r="BU40" s="11"/>
      <c r="BV40" s="7" t="s">
        <v>22</v>
      </c>
      <c r="BW40" s="7"/>
      <c r="BX40" s="10"/>
      <c r="BY40" s="170"/>
      <c r="BZ40" s="174" t="s">
        <v>59</v>
      </c>
      <c r="CA40" s="171"/>
      <c r="CB40" s="172"/>
      <c r="CC40" s="11"/>
      <c r="CD40" s="7" t="s">
        <v>3</v>
      </c>
      <c r="CE40" s="7"/>
      <c r="CF40" s="10"/>
      <c r="CG40" s="11"/>
      <c r="CH40" s="174" t="s">
        <v>24</v>
      </c>
      <c r="CI40" s="7"/>
      <c r="CJ40" s="10"/>
      <c r="CK40" s="11"/>
      <c r="CL40" s="7" t="s">
        <v>17</v>
      </c>
      <c r="CM40" s="7"/>
      <c r="CN40" s="10"/>
      <c r="CO40" s="11"/>
      <c r="CP40" s="174" t="s">
        <v>32</v>
      </c>
      <c r="CQ40" s="7"/>
      <c r="CR40" s="10"/>
    </row>
    <row r="41" spans="1:96" ht="15.75" x14ac:dyDescent="0.25">
      <c r="A41" s="101" t="s">
        <v>377</v>
      </c>
      <c r="B41" s="102" t="s">
        <v>37</v>
      </c>
      <c r="C41" s="25">
        <f>L41+P41+T41+X41+AB41+AF41+AJ41+AN41+AR41+AV41+AZ41+BD41+BH41+BL41+BP41+BT41+BX41+CB41+CF41+CJ41+CN41+CR41</f>
        <v>0</v>
      </c>
      <c r="D41" s="26">
        <f>(I41+M41+Q41+U41+Y41+AC41+AG41+AK41+AO41+AS41+AW41+BA41+BE41+BI41+BM41+BQ41+BU41+BY41+CC41+CG41+CK41+CO41)/22</f>
        <v>0</v>
      </c>
      <c r="E41" s="26">
        <f>L41+AB41+AJ41+AN41+AR41+AZ41+BD41+BP41+CB41+CJ41+CR41</f>
        <v>0</v>
      </c>
      <c r="F41" s="26">
        <f>P41+T41+X41+AF41+AV41+BH41+BL41+BT41+BX41+CF41+CN41</f>
        <v>0</v>
      </c>
      <c r="G41" s="26">
        <f>L41+T41+AB41+AJ41+AN41+AV41+BD41+BL41+BT41+BX41+CF41+CJ41+CN41+CR41</f>
        <v>0</v>
      </c>
      <c r="H41" s="27">
        <f>P41+X41+AF41+AR41+AZ41+BH41+BP41+CB41</f>
        <v>0</v>
      </c>
      <c r="I41" s="11"/>
      <c r="J41" s="174" t="s">
        <v>17</v>
      </c>
      <c r="K41" s="7"/>
      <c r="L41" s="10"/>
      <c r="M41" s="170"/>
      <c r="N41" s="171" t="s">
        <v>80</v>
      </c>
      <c r="O41" s="171"/>
      <c r="P41" s="172"/>
      <c r="Q41" s="11"/>
      <c r="R41" s="7" t="s">
        <v>44</v>
      </c>
      <c r="S41" s="7"/>
      <c r="T41" s="10"/>
      <c r="U41" s="170"/>
      <c r="V41" s="171" t="s">
        <v>86</v>
      </c>
      <c r="W41" s="171"/>
      <c r="X41" s="172"/>
      <c r="Y41" s="11"/>
      <c r="Z41" s="174" t="s">
        <v>12</v>
      </c>
      <c r="AA41" s="7"/>
      <c r="AB41" s="10"/>
      <c r="AC41" s="170"/>
      <c r="AD41" s="171" t="s">
        <v>73</v>
      </c>
      <c r="AE41" s="171"/>
      <c r="AF41" s="172"/>
      <c r="AG41" s="11"/>
      <c r="AH41" s="174" t="s">
        <v>22</v>
      </c>
      <c r="AI41" s="7"/>
      <c r="AJ41" s="10"/>
      <c r="AK41" s="11"/>
      <c r="AL41" s="174" t="s">
        <v>3</v>
      </c>
      <c r="AM41" s="7"/>
      <c r="AN41" s="10"/>
      <c r="AO41" s="170"/>
      <c r="AP41" s="174" t="s">
        <v>53</v>
      </c>
      <c r="AQ41" s="171"/>
      <c r="AR41" s="172"/>
      <c r="AS41" s="11"/>
      <c r="AT41" s="7" t="s">
        <v>24</v>
      </c>
      <c r="AU41" s="7"/>
      <c r="AV41" s="10"/>
      <c r="AW41" s="170"/>
      <c r="AX41" s="174" t="s">
        <v>52</v>
      </c>
      <c r="AY41" s="171"/>
      <c r="AZ41" s="172"/>
      <c r="BA41" s="11"/>
      <c r="BB41" s="174" t="s">
        <v>44</v>
      </c>
      <c r="BC41" s="7"/>
      <c r="BD41" s="10"/>
      <c r="BE41" s="170"/>
      <c r="BF41" s="171" t="s">
        <v>74</v>
      </c>
      <c r="BG41" s="171"/>
      <c r="BH41" s="172"/>
      <c r="BI41" s="11"/>
      <c r="BJ41" s="7" t="s">
        <v>32</v>
      </c>
      <c r="BK41" s="7"/>
      <c r="BL41" s="10"/>
      <c r="BM41" s="170"/>
      <c r="BN41" s="174" t="s">
        <v>55</v>
      </c>
      <c r="BO41" s="171"/>
      <c r="BP41" s="172"/>
      <c r="BQ41" s="11"/>
      <c r="BR41" s="7" t="s">
        <v>12</v>
      </c>
      <c r="BS41" s="7"/>
      <c r="BT41" s="10"/>
      <c r="BU41" s="11"/>
      <c r="BV41" s="7" t="s">
        <v>22</v>
      </c>
      <c r="BW41" s="7"/>
      <c r="BX41" s="10"/>
      <c r="BY41" s="170"/>
      <c r="BZ41" s="174" t="s">
        <v>59</v>
      </c>
      <c r="CA41" s="171"/>
      <c r="CB41" s="172"/>
      <c r="CC41" s="11"/>
      <c r="CD41" s="7" t="s">
        <v>3</v>
      </c>
      <c r="CE41" s="7"/>
      <c r="CF41" s="10"/>
      <c r="CG41" s="11"/>
      <c r="CH41" s="174" t="s">
        <v>24</v>
      </c>
      <c r="CI41" s="7"/>
      <c r="CJ41" s="10"/>
      <c r="CK41" s="11"/>
      <c r="CL41" s="7" t="s">
        <v>17</v>
      </c>
      <c r="CM41" s="7"/>
      <c r="CN41" s="10"/>
      <c r="CO41" s="11"/>
      <c r="CP41" s="174" t="s">
        <v>32</v>
      </c>
      <c r="CQ41" s="7"/>
      <c r="CR41" s="10"/>
    </row>
    <row r="42" spans="1:96" ht="15.75" x14ac:dyDescent="0.25">
      <c r="A42" s="101" t="s">
        <v>378</v>
      </c>
      <c r="B42" s="102" t="s">
        <v>36</v>
      </c>
      <c r="C42" s="25">
        <f>L42+P42+T42+X42+AB42+AF42+AJ42+AN42+AR42+AV42+AZ42+BD42+BH42+BL42+BP42+BT42+BX42+CB42+CF42+CJ42+CN42+CR42</f>
        <v>0</v>
      </c>
      <c r="D42" s="26">
        <f>I42+M42+Q42+U42+Y42+AC42+AG42+AK42+AO42+AS42+AW42+BA42+BE42+BI42+BM42+BQ42+BU42+BY42+CC42+CG42+CK42+CO42</f>
        <v>0</v>
      </c>
      <c r="E42" s="26">
        <f>L42+AB42+AJ42+AN42+AR42+AZ42+BD42+BP42+CB42+CJ42+CR42</f>
        <v>0</v>
      </c>
      <c r="F42" s="26">
        <f>P42+T42+X42+AF42+AV42+BH42+BL42+BT42+BX42+CF42+CN42</f>
        <v>0</v>
      </c>
      <c r="G42" s="26">
        <f>L42+T42+AB42+AJ42+AN42+AV42+BD42+BL42+BT42+BX42+CF42+CJ42+CN42+CR42</f>
        <v>0</v>
      </c>
      <c r="H42" s="27">
        <f>P42+X42+AF42+AR42+AZ42+BH42+BP42+CB42</f>
        <v>0</v>
      </c>
      <c r="I42" s="11"/>
      <c r="J42" s="174" t="s">
        <v>17</v>
      </c>
      <c r="K42" s="7"/>
      <c r="L42" s="10"/>
      <c r="M42" s="170"/>
      <c r="N42" s="171" t="s">
        <v>80</v>
      </c>
      <c r="O42" s="171"/>
      <c r="P42" s="172"/>
      <c r="Q42" s="11"/>
      <c r="R42" s="7" t="s">
        <v>44</v>
      </c>
      <c r="S42" s="7"/>
      <c r="T42" s="10"/>
      <c r="U42" s="170"/>
      <c r="V42" s="171" t="s">
        <v>86</v>
      </c>
      <c r="W42" s="171"/>
      <c r="X42" s="172"/>
      <c r="Y42" s="11"/>
      <c r="Z42" s="174" t="s">
        <v>12</v>
      </c>
      <c r="AA42" s="7"/>
      <c r="AB42" s="10"/>
      <c r="AC42" s="170"/>
      <c r="AD42" s="171" t="s">
        <v>73</v>
      </c>
      <c r="AE42" s="171"/>
      <c r="AF42" s="172"/>
      <c r="AG42" s="11"/>
      <c r="AH42" s="174" t="s">
        <v>22</v>
      </c>
      <c r="AI42" s="7"/>
      <c r="AJ42" s="10"/>
      <c r="AK42" s="11"/>
      <c r="AL42" s="174" t="s">
        <v>3</v>
      </c>
      <c r="AM42" s="7"/>
      <c r="AN42" s="10"/>
      <c r="AO42" s="170"/>
      <c r="AP42" s="174" t="s">
        <v>53</v>
      </c>
      <c r="AQ42" s="171"/>
      <c r="AR42" s="172"/>
      <c r="AS42" s="11"/>
      <c r="AT42" s="7" t="s">
        <v>24</v>
      </c>
      <c r="AU42" s="7"/>
      <c r="AV42" s="10"/>
      <c r="AW42" s="170"/>
      <c r="AX42" s="174" t="s">
        <v>52</v>
      </c>
      <c r="AY42" s="171"/>
      <c r="AZ42" s="172"/>
      <c r="BA42" s="11"/>
      <c r="BB42" s="174" t="s">
        <v>44</v>
      </c>
      <c r="BC42" s="7"/>
      <c r="BD42" s="10"/>
      <c r="BE42" s="170"/>
      <c r="BF42" s="171" t="s">
        <v>74</v>
      </c>
      <c r="BG42" s="171"/>
      <c r="BH42" s="172"/>
      <c r="BI42" s="11"/>
      <c r="BJ42" s="7" t="s">
        <v>32</v>
      </c>
      <c r="BK42" s="7"/>
      <c r="BL42" s="10"/>
      <c r="BM42" s="170"/>
      <c r="BN42" s="174" t="s">
        <v>55</v>
      </c>
      <c r="BO42" s="171"/>
      <c r="BP42" s="172"/>
      <c r="BQ42" s="11"/>
      <c r="BR42" s="7" t="s">
        <v>12</v>
      </c>
      <c r="BS42" s="7"/>
      <c r="BT42" s="10"/>
      <c r="BU42" s="11"/>
      <c r="BV42" s="7" t="s">
        <v>22</v>
      </c>
      <c r="BW42" s="7"/>
      <c r="BX42" s="10"/>
      <c r="BY42" s="170"/>
      <c r="BZ42" s="174" t="s">
        <v>59</v>
      </c>
      <c r="CA42" s="171"/>
      <c r="CB42" s="172"/>
      <c r="CC42" s="11"/>
      <c r="CD42" s="7" t="s">
        <v>3</v>
      </c>
      <c r="CE42" s="7"/>
      <c r="CF42" s="10"/>
      <c r="CG42" s="11"/>
      <c r="CH42" s="174" t="s">
        <v>24</v>
      </c>
      <c r="CI42" s="7"/>
      <c r="CJ42" s="10"/>
      <c r="CK42" s="11"/>
      <c r="CL42" s="7" t="s">
        <v>17</v>
      </c>
      <c r="CM42" s="7"/>
      <c r="CN42" s="10"/>
      <c r="CO42" s="11"/>
      <c r="CP42" s="174" t="s">
        <v>32</v>
      </c>
      <c r="CQ42" s="7"/>
      <c r="CR42" s="10"/>
    </row>
    <row r="43" spans="1:96" ht="16.5" thickBot="1" x14ac:dyDescent="0.3">
      <c r="A43" s="94"/>
      <c r="B43" s="70"/>
      <c r="C43" s="39"/>
      <c r="D43" s="39"/>
      <c r="E43" s="24"/>
      <c r="F43" s="24"/>
      <c r="G43" s="24"/>
      <c r="H43" s="24"/>
      <c r="I43" s="107"/>
      <c r="J43" s="108"/>
      <c r="K43" s="108"/>
      <c r="L43" s="109"/>
      <c r="M43" s="107"/>
      <c r="N43" s="108"/>
      <c r="O43" s="108"/>
      <c r="P43" s="109"/>
      <c r="Q43" s="107"/>
      <c r="R43" s="108"/>
      <c r="S43" s="108"/>
      <c r="T43" s="109"/>
      <c r="U43" s="107"/>
      <c r="V43" s="108"/>
      <c r="W43" s="108"/>
      <c r="X43" s="109"/>
      <c r="Y43" s="107"/>
      <c r="Z43" s="108"/>
      <c r="AA43" s="108"/>
      <c r="AB43" s="109"/>
      <c r="AC43" s="107"/>
      <c r="AD43" s="108"/>
      <c r="AE43" s="108"/>
      <c r="AF43" s="109"/>
      <c r="AG43" s="107"/>
      <c r="AH43" s="108"/>
      <c r="AI43" s="108"/>
      <c r="AJ43" s="109"/>
      <c r="AK43" s="107"/>
      <c r="AL43" s="108"/>
      <c r="AM43" s="108"/>
      <c r="AN43" s="109"/>
      <c r="AO43" s="107"/>
      <c r="AP43" s="108"/>
      <c r="AQ43" s="108"/>
      <c r="AR43" s="109"/>
      <c r="AS43" s="107"/>
      <c r="AT43" s="108"/>
      <c r="AU43" s="108"/>
      <c r="AV43" s="109"/>
      <c r="AW43" s="107"/>
      <c r="AX43" s="108"/>
      <c r="AY43" s="108"/>
      <c r="AZ43" s="109"/>
      <c r="BA43" s="107"/>
      <c r="BB43" s="108"/>
      <c r="BC43" s="108"/>
      <c r="BD43" s="109"/>
      <c r="BE43" s="107"/>
      <c r="BF43" s="108"/>
      <c r="BG43" s="108"/>
      <c r="BH43" s="109"/>
      <c r="BI43" s="107"/>
      <c r="BJ43" s="108"/>
      <c r="BK43" s="108"/>
      <c r="BL43" s="109"/>
      <c r="BM43" s="107"/>
      <c r="BN43" s="108"/>
      <c r="BO43" s="108"/>
      <c r="BP43" s="109"/>
      <c r="BQ43" s="107"/>
      <c r="BR43" s="108"/>
      <c r="BS43" s="108"/>
      <c r="BT43" s="109"/>
      <c r="BU43" s="107"/>
      <c r="BV43" s="108"/>
      <c r="BW43" s="108"/>
      <c r="BX43" s="109"/>
      <c r="BY43" s="107"/>
      <c r="BZ43" s="108"/>
      <c r="CA43" s="108"/>
      <c r="CB43" s="109"/>
      <c r="CC43" s="107"/>
      <c r="CD43" s="108"/>
      <c r="CE43" s="108"/>
      <c r="CF43" s="109"/>
      <c r="CG43" s="107"/>
      <c r="CH43" s="108"/>
      <c r="CI43" s="108"/>
      <c r="CJ43" s="109"/>
      <c r="CK43" s="107"/>
      <c r="CL43" s="108"/>
      <c r="CM43" s="108"/>
      <c r="CN43" s="109"/>
      <c r="CO43" s="107"/>
      <c r="CP43" s="108"/>
      <c r="CQ43" s="108"/>
      <c r="CR43" s="109"/>
    </row>
    <row r="44" spans="1:96" ht="16.5" thickBot="1" x14ac:dyDescent="0.3">
      <c r="A44" s="71" t="s">
        <v>0</v>
      </c>
      <c r="B44" s="89" t="s">
        <v>44</v>
      </c>
      <c r="C44" s="104" t="s">
        <v>235</v>
      </c>
      <c r="D44" s="105" t="s">
        <v>292</v>
      </c>
      <c r="E44" s="105" t="s">
        <v>180</v>
      </c>
      <c r="F44" s="105" t="s">
        <v>181</v>
      </c>
      <c r="G44" s="105" t="s">
        <v>33</v>
      </c>
      <c r="H44" s="106" t="s">
        <v>293</v>
      </c>
      <c r="I44" s="104" t="s">
        <v>241</v>
      </c>
      <c r="J44" s="105" t="s">
        <v>289</v>
      </c>
      <c r="K44" s="105" t="s">
        <v>290</v>
      </c>
      <c r="L44" s="106" t="s">
        <v>291</v>
      </c>
      <c r="M44" s="164" t="s">
        <v>241</v>
      </c>
      <c r="N44" s="165" t="s">
        <v>289</v>
      </c>
      <c r="O44" s="165" t="s">
        <v>290</v>
      </c>
      <c r="P44" s="166" t="s">
        <v>291</v>
      </c>
      <c r="Q44" s="104" t="s">
        <v>241</v>
      </c>
      <c r="R44" s="105" t="s">
        <v>289</v>
      </c>
      <c r="S44" s="105" t="s">
        <v>290</v>
      </c>
      <c r="T44" s="106" t="s">
        <v>291</v>
      </c>
      <c r="U44" s="164" t="s">
        <v>241</v>
      </c>
      <c r="V44" s="165" t="s">
        <v>289</v>
      </c>
      <c r="W44" s="165" t="s">
        <v>290</v>
      </c>
      <c r="X44" s="166" t="s">
        <v>291</v>
      </c>
      <c r="Y44" s="104" t="s">
        <v>241</v>
      </c>
      <c r="Z44" s="105" t="s">
        <v>289</v>
      </c>
      <c r="AA44" s="105" t="s">
        <v>290</v>
      </c>
      <c r="AB44" s="106" t="s">
        <v>291</v>
      </c>
      <c r="AC44" s="164" t="s">
        <v>241</v>
      </c>
      <c r="AD44" s="165" t="s">
        <v>289</v>
      </c>
      <c r="AE44" s="165" t="s">
        <v>290</v>
      </c>
      <c r="AF44" s="166" t="s">
        <v>291</v>
      </c>
      <c r="AG44" s="104" t="s">
        <v>241</v>
      </c>
      <c r="AH44" s="105" t="s">
        <v>289</v>
      </c>
      <c r="AI44" s="105" t="s">
        <v>290</v>
      </c>
      <c r="AJ44" s="106" t="s">
        <v>291</v>
      </c>
      <c r="AK44" s="104" t="s">
        <v>241</v>
      </c>
      <c r="AL44" s="105" t="s">
        <v>289</v>
      </c>
      <c r="AM44" s="105" t="s">
        <v>290</v>
      </c>
      <c r="AN44" s="106" t="s">
        <v>291</v>
      </c>
      <c r="AO44" s="164" t="s">
        <v>241</v>
      </c>
      <c r="AP44" s="165" t="s">
        <v>289</v>
      </c>
      <c r="AQ44" s="165" t="s">
        <v>290</v>
      </c>
      <c r="AR44" s="166" t="s">
        <v>291</v>
      </c>
      <c r="AS44" s="104" t="s">
        <v>241</v>
      </c>
      <c r="AT44" s="105" t="s">
        <v>289</v>
      </c>
      <c r="AU44" s="105" t="s">
        <v>290</v>
      </c>
      <c r="AV44" s="106" t="s">
        <v>291</v>
      </c>
      <c r="AW44" s="164" t="s">
        <v>241</v>
      </c>
      <c r="AX44" s="165" t="s">
        <v>289</v>
      </c>
      <c r="AY44" s="165" t="s">
        <v>290</v>
      </c>
      <c r="AZ44" s="166" t="s">
        <v>291</v>
      </c>
      <c r="BA44" s="104" t="s">
        <v>241</v>
      </c>
      <c r="BB44" s="105" t="s">
        <v>289</v>
      </c>
      <c r="BC44" s="105" t="s">
        <v>290</v>
      </c>
      <c r="BD44" s="106" t="s">
        <v>291</v>
      </c>
      <c r="BE44" s="164" t="s">
        <v>241</v>
      </c>
      <c r="BF44" s="165" t="s">
        <v>289</v>
      </c>
      <c r="BG44" s="165" t="s">
        <v>290</v>
      </c>
      <c r="BH44" s="166" t="s">
        <v>291</v>
      </c>
      <c r="BI44" s="104" t="s">
        <v>241</v>
      </c>
      <c r="BJ44" s="105" t="s">
        <v>289</v>
      </c>
      <c r="BK44" s="105" t="s">
        <v>290</v>
      </c>
      <c r="BL44" s="106" t="s">
        <v>291</v>
      </c>
      <c r="BM44" s="164" t="s">
        <v>241</v>
      </c>
      <c r="BN44" s="165" t="s">
        <v>289</v>
      </c>
      <c r="BO44" s="165" t="s">
        <v>290</v>
      </c>
      <c r="BP44" s="166" t="s">
        <v>291</v>
      </c>
      <c r="BQ44" s="104" t="s">
        <v>241</v>
      </c>
      <c r="BR44" s="105" t="s">
        <v>289</v>
      </c>
      <c r="BS44" s="105" t="s">
        <v>290</v>
      </c>
      <c r="BT44" s="106" t="s">
        <v>291</v>
      </c>
      <c r="BU44" s="104" t="s">
        <v>241</v>
      </c>
      <c r="BV44" s="105" t="s">
        <v>289</v>
      </c>
      <c r="BW44" s="105" t="s">
        <v>290</v>
      </c>
      <c r="BX44" s="106" t="s">
        <v>291</v>
      </c>
      <c r="BY44" s="164" t="s">
        <v>241</v>
      </c>
      <c r="BZ44" s="165" t="s">
        <v>289</v>
      </c>
      <c r="CA44" s="165" t="s">
        <v>290</v>
      </c>
      <c r="CB44" s="166" t="s">
        <v>291</v>
      </c>
      <c r="CC44" s="104" t="s">
        <v>241</v>
      </c>
      <c r="CD44" s="105" t="s">
        <v>289</v>
      </c>
      <c r="CE44" s="105" t="s">
        <v>290</v>
      </c>
      <c r="CF44" s="106" t="s">
        <v>291</v>
      </c>
      <c r="CG44" s="104" t="s">
        <v>241</v>
      </c>
      <c r="CH44" s="105" t="s">
        <v>289</v>
      </c>
      <c r="CI44" s="105" t="s">
        <v>290</v>
      </c>
      <c r="CJ44" s="106" t="s">
        <v>291</v>
      </c>
      <c r="CK44" s="104" t="s">
        <v>241</v>
      </c>
      <c r="CL44" s="105" t="s">
        <v>289</v>
      </c>
      <c r="CM44" s="105" t="s">
        <v>290</v>
      </c>
      <c r="CN44" s="106" t="s">
        <v>291</v>
      </c>
      <c r="CO44" s="104" t="s">
        <v>241</v>
      </c>
      <c r="CP44" s="105" t="s">
        <v>289</v>
      </c>
      <c r="CQ44" s="105" t="s">
        <v>290</v>
      </c>
      <c r="CR44" s="106" t="s">
        <v>291</v>
      </c>
    </row>
    <row r="45" spans="1:96" ht="15.75" x14ac:dyDescent="0.25">
      <c r="A45" s="101" t="s">
        <v>375</v>
      </c>
      <c r="B45" s="102" t="s">
        <v>42</v>
      </c>
      <c r="C45" s="25">
        <f>L45+P45+T45+X45+AB45+AF45+AJ45+AN45+AR45+AV45+AZ45+BD45+BH45+BL45+BP45+BT45+BX45+CB45+CF45+CJ45+CN45+CR45</f>
        <v>0</v>
      </c>
      <c r="D45" s="26">
        <f>(I45+M45+Q45+U45+Y45+AC45+AG45+AK45+AO45+AS45+AW45+BA45+BE45+BI45+BM45+BQ45+BU45+BY45+CC45+CG45+CK45+CO45)/22</f>
        <v>0</v>
      </c>
      <c r="E45" s="26">
        <f>L45+T45+AJ45+AN45+AR45+AV45+AZ45+BP45+BT45+CB45+CR45</f>
        <v>0</v>
      </c>
      <c r="F45" s="26">
        <f>P45+X45+AB45+AF45+BD45+BH45+BL45+BX45+CF45+CJ45+CN45</f>
        <v>0</v>
      </c>
      <c r="G45" s="26">
        <f>L45+T45+AB45+AJ45+AN45+AV45+BD45+BL45+BT45+BX45+CF45+CJ45+CN45+CR45</f>
        <v>0</v>
      </c>
      <c r="H45" s="27">
        <f>P45+X45+AF45+AR45+AZ45+BH45+BP45+CB45</f>
        <v>0</v>
      </c>
      <c r="I45" s="11"/>
      <c r="J45" s="174" t="s">
        <v>22</v>
      </c>
      <c r="K45" s="7"/>
      <c r="L45" s="10"/>
      <c r="M45" s="170"/>
      <c r="N45" s="171" t="s">
        <v>86</v>
      </c>
      <c r="O45" s="171"/>
      <c r="P45" s="172"/>
      <c r="Q45" s="11"/>
      <c r="R45" s="174" t="s">
        <v>43</v>
      </c>
      <c r="S45" s="7"/>
      <c r="T45" s="10"/>
      <c r="U45" s="170"/>
      <c r="V45" s="171" t="s">
        <v>80</v>
      </c>
      <c r="W45" s="171"/>
      <c r="X45" s="172"/>
      <c r="Y45" s="11"/>
      <c r="Z45" s="7" t="s">
        <v>17</v>
      </c>
      <c r="AA45" s="7"/>
      <c r="AB45" s="10"/>
      <c r="AC45" s="170"/>
      <c r="AD45" s="171" t="s">
        <v>74</v>
      </c>
      <c r="AE45" s="171"/>
      <c r="AF45" s="172"/>
      <c r="AG45" s="11"/>
      <c r="AH45" s="174" t="s">
        <v>3</v>
      </c>
      <c r="AI45" s="7"/>
      <c r="AJ45" s="10"/>
      <c r="AK45" s="11"/>
      <c r="AL45" s="174" t="s">
        <v>32</v>
      </c>
      <c r="AM45" s="7"/>
      <c r="AN45" s="10"/>
      <c r="AO45" s="170"/>
      <c r="AP45" s="174" t="s">
        <v>52</v>
      </c>
      <c r="AQ45" s="171"/>
      <c r="AR45" s="172"/>
      <c r="AS45" s="11"/>
      <c r="AT45" s="174" t="s">
        <v>12</v>
      </c>
      <c r="AU45" s="7"/>
      <c r="AV45" s="10"/>
      <c r="AW45" s="170"/>
      <c r="AX45" s="174" t="s">
        <v>53</v>
      </c>
      <c r="AY45" s="171"/>
      <c r="AZ45" s="172"/>
      <c r="BA45" s="11"/>
      <c r="BB45" s="7" t="s">
        <v>43</v>
      </c>
      <c r="BC45" s="7"/>
      <c r="BD45" s="10"/>
      <c r="BE45" s="170"/>
      <c r="BF45" s="171" t="s">
        <v>73</v>
      </c>
      <c r="BG45" s="171"/>
      <c r="BH45" s="172"/>
      <c r="BI45" s="11"/>
      <c r="BJ45" s="7" t="s">
        <v>24</v>
      </c>
      <c r="BK45" s="7"/>
      <c r="BL45" s="10"/>
      <c r="BM45" s="170"/>
      <c r="BN45" s="174" t="s">
        <v>59</v>
      </c>
      <c r="BO45" s="171"/>
      <c r="BP45" s="172"/>
      <c r="BQ45" s="11"/>
      <c r="BR45" s="174" t="s">
        <v>17</v>
      </c>
      <c r="BS45" s="7"/>
      <c r="BT45" s="10"/>
      <c r="BU45" s="11"/>
      <c r="BV45" s="7" t="s">
        <v>3</v>
      </c>
      <c r="BW45" s="7"/>
      <c r="BX45" s="10"/>
      <c r="BY45" s="170"/>
      <c r="BZ45" s="174" t="s">
        <v>55</v>
      </c>
      <c r="CA45" s="171"/>
      <c r="CB45" s="172"/>
      <c r="CC45" s="11"/>
      <c r="CD45" s="7" t="s">
        <v>32</v>
      </c>
      <c r="CE45" s="7"/>
      <c r="CF45" s="10"/>
      <c r="CG45" s="11"/>
      <c r="CH45" s="7" t="s">
        <v>12</v>
      </c>
      <c r="CI45" s="7"/>
      <c r="CJ45" s="10"/>
      <c r="CK45" s="11"/>
      <c r="CL45" s="7" t="s">
        <v>22</v>
      </c>
      <c r="CM45" s="7"/>
      <c r="CN45" s="10"/>
      <c r="CO45" s="11"/>
      <c r="CP45" s="174" t="s">
        <v>24</v>
      </c>
      <c r="CQ45" s="7"/>
      <c r="CR45" s="10"/>
    </row>
    <row r="46" spans="1:96" ht="15.75" x14ac:dyDescent="0.25">
      <c r="A46" s="101" t="s">
        <v>376</v>
      </c>
      <c r="B46" s="102" t="s">
        <v>40</v>
      </c>
      <c r="C46" s="25">
        <f>L46+P46+T46+X46+AB46+AF46+AJ46+AN46+AR46+AV46+AZ46+BD46+BH46+BL46+BP46+BT46+BX46+CB46+CF46+CJ46+CN46+CR46</f>
        <v>0</v>
      </c>
      <c r="D46" s="26">
        <f>(I46+M46+Q46+U46+Y46+AC46+AG46+AK46+AO46+AS46+AW46+BA46+BE46+BI46+BM46+BQ46+BU46+BY46+CC46+CG46+CK46+CO46)/22</f>
        <v>0</v>
      </c>
      <c r="E46" s="26">
        <f>L46+T46+AJ46+AN46+AR46+AV46+AZ46+BP46+BT46+CB46+CR46</f>
        <v>0</v>
      </c>
      <c r="F46" s="26">
        <f>P46+X46+AB46+AF46+BD46+BH46+BL46+BX46+CF46+CJ46+CN46</f>
        <v>0</v>
      </c>
      <c r="G46" s="26">
        <f>L46+T46+AB46+AJ46+AN46+AV46+BD46+BL46+BT46+BX46+CF46+CJ46+CN46+CR46</f>
        <v>0</v>
      </c>
      <c r="H46" s="27">
        <f>P46+X46+AF46+AR46+AZ46+BH46+BP46+CB46</f>
        <v>0</v>
      </c>
      <c r="I46" s="11"/>
      <c r="J46" s="174" t="s">
        <v>22</v>
      </c>
      <c r="K46" s="7"/>
      <c r="L46" s="10"/>
      <c r="M46" s="170"/>
      <c r="N46" s="171" t="s">
        <v>86</v>
      </c>
      <c r="O46" s="171"/>
      <c r="P46" s="172"/>
      <c r="Q46" s="11"/>
      <c r="R46" s="174" t="s">
        <v>43</v>
      </c>
      <c r="S46" s="7"/>
      <c r="T46" s="10"/>
      <c r="U46" s="170"/>
      <c r="V46" s="171" t="s">
        <v>80</v>
      </c>
      <c r="W46" s="171"/>
      <c r="X46" s="172"/>
      <c r="Y46" s="11"/>
      <c r="Z46" s="7" t="s">
        <v>17</v>
      </c>
      <c r="AA46" s="7"/>
      <c r="AB46" s="10"/>
      <c r="AC46" s="170"/>
      <c r="AD46" s="171" t="s">
        <v>74</v>
      </c>
      <c r="AE46" s="171"/>
      <c r="AF46" s="172"/>
      <c r="AG46" s="11"/>
      <c r="AH46" s="174" t="s">
        <v>3</v>
      </c>
      <c r="AI46" s="7"/>
      <c r="AJ46" s="10"/>
      <c r="AK46" s="11"/>
      <c r="AL46" s="174" t="s">
        <v>32</v>
      </c>
      <c r="AM46" s="7"/>
      <c r="AN46" s="10"/>
      <c r="AO46" s="170"/>
      <c r="AP46" s="174" t="s">
        <v>52</v>
      </c>
      <c r="AQ46" s="171"/>
      <c r="AR46" s="172"/>
      <c r="AS46" s="11"/>
      <c r="AT46" s="174" t="s">
        <v>12</v>
      </c>
      <c r="AU46" s="7"/>
      <c r="AV46" s="10"/>
      <c r="AW46" s="170"/>
      <c r="AX46" s="174" t="s">
        <v>53</v>
      </c>
      <c r="AY46" s="171"/>
      <c r="AZ46" s="172"/>
      <c r="BA46" s="11"/>
      <c r="BB46" s="7" t="s">
        <v>43</v>
      </c>
      <c r="BC46" s="7"/>
      <c r="BD46" s="10"/>
      <c r="BE46" s="170"/>
      <c r="BF46" s="171" t="s">
        <v>73</v>
      </c>
      <c r="BG46" s="171"/>
      <c r="BH46" s="172"/>
      <c r="BI46" s="11"/>
      <c r="BJ46" s="7" t="s">
        <v>24</v>
      </c>
      <c r="BK46" s="7"/>
      <c r="BL46" s="10"/>
      <c r="BM46" s="170"/>
      <c r="BN46" s="174" t="s">
        <v>59</v>
      </c>
      <c r="BO46" s="171"/>
      <c r="BP46" s="172"/>
      <c r="BQ46" s="11"/>
      <c r="BR46" s="174" t="s">
        <v>17</v>
      </c>
      <c r="BS46" s="7"/>
      <c r="BT46" s="10"/>
      <c r="BU46" s="11"/>
      <c r="BV46" s="7" t="s">
        <v>3</v>
      </c>
      <c r="BW46" s="7"/>
      <c r="BX46" s="10"/>
      <c r="BY46" s="170"/>
      <c r="BZ46" s="174" t="s">
        <v>55</v>
      </c>
      <c r="CA46" s="171"/>
      <c r="CB46" s="172"/>
      <c r="CC46" s="11"/>
      <c r="CD46" s="7" t="s">
        <v>32</v>
      </c>
      <c r="CE46" s="7"/>
      <c r="CF46" s="10"/>
      <c r="CG46" s="11"/>
      <c r="CH46" s="7" t="s">
        <v>12</v>
      </c>
      <c r="CI46" s="7"/>
      <c r="CJ46" s="10"/>
      <c r="CK46" s="11"/>
      <c r="CL46" s="7" t="s">
        <v>22</v>
      </c>
      <c r="CM46" s="7"/>
      <c r="CN46" s="10"/>
      <c r="CO46" s="11"/>
      <c r="CP46" s="174" t="s">
        <v>24</v>
      </c>
      <c r="CQ46" s="7"/>
      <c r="CR46" s="10"/>
    </row>
    <row r="47" spans="1:96" ht="15.75" x14ac:dyDescent="0.25">
      <c r="A47" s="101" t="s">
        <v>377</v>
      </c>
      <c r="B47" s="102" t="s">
        <v>39</v>
      </c>
      <c r="C47" s="25">
        <f>L47+P47+T47+X47+AB47+AF47+AJ47+AN47+AR47+AV47+AZ47+BD47+BH47+BL47+BP47+BT47+BX47+CB47+CF47+CJ47+CN47+CR47</f>
        <v>0</v>
      </c>
      <c r="D47" s="26">
        <f>(I47+M47+Q47+U47+Y47+AC47+AG47+AK47+AO47+AS47+AW47+BA47+BE47+BI47+BM47+BQ47+BU47+BY47+CC47+CG47+CK47+CO47)/22</f>
        <v>0</v>
      </c>
      <c r="E47" s="26">
        <f>L47+T47+AJ47+AN47+AR47+AV47+AZ47+BP47+BT47+CB47+CR47</f>
        <v>0</v>
      </c>
      <c r="F47" s="26">
        <f>P47+X47+AB47+AF47+BD47+BH47+BL47+BX47+CF47+CJ47+CN47</f>
        <v>0</v>
      </c>
      <c r="G47" s="26">
        <f>L47+T47+AB47+AJ47+AN47+AV47+BD47+BL47+BT47+BX47+CF47+CJ47+CN47+CR47</f>
        <v>0</v>
      </c>
      <c r="H47" s="27">
        <f>P47+X47+AF47+AR47+AZ47+BH47+BP47+CB47</f>
        <v>0</v>
      </c>
      <c r="I47" s="11"/>
      <c r="J47" s="174" t="s">
        <v>22</v>
      </c>
      <c r="K47" s="7"/>
      <c r="L47" s="10"/>
      <c r="M47" s="170"/>
      <c r="N47" s="171" t="s">
        <v>86</v>
      </c>
      <c r="O47" s="171"/>
      <c r="P47" s="172"/>
      <c r="Q47" s="11"/>
      <c r="R47" s="174" t="s">
        <v>43</v>
      </c>
      <c r="S47" s="7"/>
      <c r="T47" s="10"/>
      <c r="U47" s="170"/>
      <c r="V47" s="171" t="s">
        <v>80</v>
      </c>
      <c r="W47" s="171"/>
      <c r="X47" s="172"/>
      <c r="Y47" s="11"/>
      <c r="Z47" s="7" t="s">
        <v>17</v>
      </c>
      <c r="AA47" s="7"/>
      <c r="AB47" s="10"/>
      <c r="AC47" s="170"/>
      <c r="AD47" s="171" t="s">
        <v>74</v>
      </c>
      <c r="AE47" s="171"/>
      <c r="AF47" s="172"/>
      <c r="AG47" s="11"/>
      <c r="AH47" s="174" t="s">
        <v>3</v>
      </c>
      <c r="AI47" s="7"/>
      <c r="AJ47" s="10"/>
      <c r="AK47" s="11"/>
      <c r="AL47" s="174" t="s">
        <v>32</v>
      </c>
      <c r="AM47" s="7"/>
      <c r="AN47" s="10"/>
      <c r="AO47" s="170"/>
      <c r="AP47" s="174" t="s">
        <v>52</v>
      </c>
      <c r="AQ47" s="171"/>
      <c r="AR47" s="172"/>
      <c r="AS47" s="11"/>
      <c r="AT47" s="174" t="s">
        <v>12</v>
      </c>
      <c r="AU47" s="7"/>
      <c r="AV47" s="10"/>
      <c r="AW47" s="170"/>
      <c r="AX47" s="174" t="s">
        <v>53</v>
      </c>
      <c r="AY47" s="171"/>
      <c r="AZ47" s="172"/>
      <c r="BA47" s="11"/>
      <c r="BB47" s="7" t="s">
        <v>43</v>
      </c>
      <c r="BC47" s="7"/>
      <c r="BD47" s="10"/>
      <c r="BE47" s="170"/>
      <c r="BF47" s="171" t="s">
        <v>73</v>
      </c>
      <c r="BG47" s="171"/>
      <c r="BH47" s="172"/>
      <c r="BI47" s="11"/>
      <c r="BJ47" s="7" t="s">
        <v>24</v>
      </c>
      <c r="BK47" s="7"/>
      <c r="BL47" s="10"/>
      <c r="BM47" s="170"/>
      <c r="BN47" s="174" t="s">
        <v>59</v>
      </c>
      <c r="BO47" s="171"/>
      <c r="BP47" s="172"/>
      <c r="BQ47" s="11"/>
      <c r="BR47" s="174" t="s">
        <v>17</v>
      </c>
      <c r="BS47" s="7"/>
      <c r="BT47" s="10"/>
      <c r="BU47" s="11"/>
      <c r="BV47" s="7" t="s">
        <v>3</v>
      </c>
      <c r="BW47" s="7"/>
      <c r="BX47" s="10"/>
      <c r="BY47" s="170"/>
      <c r="BZ47" s="174" t="s">
        <v>55</v>
      </c>
      <c r="CA47" s="171"/>
      <c r="CB47" s="172"/>
      <c r="CC47" s="11"/>
      <c r="CD47" s="7" t="s">
        <v>32</v>
      </c>
      <c r="CE47" s="7"/>
      <c r="CF47" s="10"/>
      <c r="CG47" s="11"/>
      <c r="CH47" s="7" t="s">
        <v>12</v>
      </c>
      <c r="CI47" s="7"/>
      <c r="CJ47" s="10"/>
      <c r="CK47" s="11"/>
      <c r="CL47" s="7" t="s">
        <v>22</v>
      </c>
      <c r="CM47" s="7"/>
      <c r="CN47" s="10"/>
      <c r="CO47" s="11"/>
      <c r="CP47" s="174" t="s">
        <v>24</v>
      </c>
      <c r="CQ47" s="7"/>
      <c r="CR47" s="10"/>
    </row>
    <row r="48" spans="1:96" ht="15.75" x14ac:dyDescent="0.25">
      <c r="A48" s="101" t="s">
        <v>378</v>
      </c>
      <c r="B48" s="102" t="s">
        <v>41</v>
      </c>
      <c r="C48" s="25">
        <f>L48+P48+T48+X48+AB48+AF48+AJ48+AN48+AR48+AV48+AZ48+BD48+BH48+BL48+BP48+BT48+BX48+CB48+CF48+CJ48+CN48+CR48</f>
        <v>0</v>
      </c>
      <c r="D48" s="26">
        <f>I48+M48+Q48+U48+Y48+AC48+AG48+AK48+AO48+AS48+AW48+BA48+BE48+BI48+BM48+BQ48+BU48+BY48+CC48+CG48+CK48+CO48</f>
        <v>0</v>
      </c>
      <c r="E48" s="26">
        <f>L48+T48+AJ48+AN48+AR48+AV48+AZ48+BP48+BT48+CB48+CR48</f>
        <v>0</v>
      </c>
      <c r="F48" s="26">
        <f>P48+X48+AB48+AF48+BD48+BH48+BL48+BX48+CF48+CJ48+CN48</f>
        <v>0</v>
      </c>
      <c r="G48" s="26">
        <f>L48+T48+AB48+AJ48+AN48+AV48+BD48+BL48+BT48+BX48+CF48+CJ48+CN48+CR48</f>
        <v>0</v>
      </c>
      <c r="H48" s="27">
        <f>P48+X48+AF48+AR48+AZ48+BH48+BP48+CB48</f>
        <v>0</v>
      </c>
      <c r="I48" s="11"/>
      <c r="J48" s="174" t="s">
        <v>22</v>
      </c>
      <c r="K48" s="7"/>
      <c r="L48" s="10"/>
      <c r="M48" s="170"/>
      <c r="N48" s="171" t="s">
        <v>86</v>
      </c>
      <c r="O48" s="171"/>
      <c r="P48" s="172"/>
      <c r="Q48" s="11"/>
      <c r="R48" s="174" t="s">
        <v>43</v>
      </c>
      <c r="S48" s="7"/>
      <c r="T48" s="10"/>
      <c r="U48" s="170"/>
      <c r="V48" s="171" t="s">
        <v>80</v>
      </c>
      <c r="W48" s="171"/>
      <c r="X48" s="172"/>
      <c r="Y48" s="11"/>
      <c r="Z48" s="7" t="s">
        <v>17</v>
      </c>
      <c r="AA48" s="7"/>
      <c r="AB48" s="10"/>
      <c r="AC48" s="170"/>
      <c r="AD48" s="171" t="s">
        <v>74</v>
      </c>
      <c r="AE48" s="171"/>
      <c r="AF48" s="172"/>
      <c r="AG48" s="11"/>
      <c r="AH48" s="174" t="s">
        <v>3</v>
      </c>
      <c r="AI48" s="7"/>
      <c r="AJ48" s="10"/>
      <c r="AK48" s="11"/>
      <c r="AL48" s="174" t="s">
        <v>32</v>
      </c>
      <c r="AM48" s="7"/>
      <c r="AN48" s="10"/>
      <c r="AO48" s="170"/>
      <c r="AP48" s="174" t="s">
        <v>52</v>
      </c>
      <c r="AQ48" s="171"/>
      <c r="AR48" s="172"/>
      <c r="AS48" s="11"/>
      <c r="AT48" s="174" t="s">
        <v>12</v>
      </c>
      <c r="AU48" s="7"/>
      <c r="AV48" s="10"/>
      <c r="AW48" s="170"/>
      <c r="AX48" s="174" t="s">
        <v>53</v>
      </c>
      <c r="AY48" s="171"/>
      <c r="AZ48" s="172"/>
      <c r="BA48" s="11"/>
      <c r="BB48" s="7" t="s">
        <v>43</v>
      </c>
      <c r="BC48" s="7"/>
      <c r="BD48" s="10"/>
      <c r="BE48" s="170"/>
      <c r="BF48" s="171" t="s">
        <v>73</v>
      </c>
      <c r="BG48" s="171"/>
      <c r="BH48" s="172"/>
      <c r="BI48" s="11"/>
      <c r="BJ48" s="7" t="s">
        <v>24</v>
      </c>
      <c r="BK48" s="7"/>
      <c r="BL48" s="10"/>
      <c r="BM48" s="170"/>
      <c r="BN48" s="174" t="s">
        <v>59</v>
      </c>
      <c r="BO48" s="171"/>
      <c r="BP48" s="172"/>
      <c r="BQ48" s="11"/>
      <c r="BR48" s="174" t="s">
        <v>17</v>
      </c>
      <c r="BS48" s="7"/>
      <c r="BT48" s="10"/>
      <c r="BU48" s="11"/>
      <c r="BV48" s="7" t="s">
        <v>3</v>
      </c>
      <c r="BW48" s="7"/>
      <c r="BX48" s="10"/>
      <c r="BY48" s="170"/>
      <c r="BZ48" s="174" t="s">
        <v>55</v>
      </c>
      <c r="CA48" s="171"/>
      <c r="CB48" s="172"/>
      <c r="CC48" s="11"/>
      <c r="CD48" s="7" t="s">
        <v>32</v>
      </c>
      <c r="CE48" s="7"/>
      <c r="CF48" s="10"/>
      <c r="CG48" s="11"/>
      <c r="CH48" s="7" t="s">
        <v>12</v>
      </c>
      <c r="CI48" s="7"/>
      <c r="CJ48" s="10"/>
      <c r="CK48" s="11"/>
      <c r="CL48" s="7" t="s">
        <v>22</v>
      </c>
      <c r="CM48" s="7"/>
      <c r="CN48" s="10"/>
      <c r="CO48" s="11"/>
      <c r="CP48" s="174" t="s">
        <v>24</v>
      </c>
      <c r="CQ48" s="7"/>
      <c r="CR48" s="10"/>
    </row>
    <row r="49" spans="1:96" ht="16.5" thickBot="1" x14ac:dyDescent="0.3">
      <c r="A49" s="94"/>
      <c r="B49" s="70"/>
      <c r="C49" s="39"/>
      <c r="D49" s="39"/>
      <c r="E49" s="24"/>
      <c r="F49" s="24"/>
      <c r="G49" s="24"/>
      <c r="H49" s="24"/>
      <c r="I49" s="107"/>
      <c r="J49" s="108"/>
      <c r="K49" s="108"/>
      <c r="L49" s="109"/>
      <c r="M49" s="107"/>
      <c r="N49" s="108"/>
      <c r="O49" s="108"/>
      <c r="P49" s="109"/>
      <c r="Q49" s="107"/>
      <c r="R49" s="108"/>
      <c r="S49" s="108"/>
      <c r="T49" s="109"/>
      <c r="U49" s="107"/>
      <c r="V49" s="108"/>
      <c r="W49" s="108"/>
      <c r="X49" s="109"/>
      <c r="Y49" s="107"/>
      <c r="Z49" s="108"/>
      <c r="AA49" s="108"/>
      <c r="AB49" s="109"/>
      <c r="AC49" s="107"/>
      <c r="AD49" s="108"/>
      <c r="AE49" s="108"/>
      <c r="AF49" s="109"/>
      <c r="AG49" s="107"/>
      <c r="AH49" s="108"/>
      <c r="AI49" s="108"/>
      <c r="AJ49" s="109"/>
      <c r="AK49" s="107"/>
      <c r="AL49" s="108"/>
      <c r="AM49" s="108"/>
      <c r="AN49" s="109"/>
      <c r="AO49" s="107"/>
      <c r="AP49" s="108"/>
      <c r="AQ49" s="108"/>
      <c r="AR49" s="109"/>
      <c r="AS49" s="107"/>
      <c r="AT49" s="108"/>
      <c r="AU49" s="108"/>
      <c r="AV49" s="109"/>
      <c r="AW49" s="107"/>
      <c r="AX49" s="108"/>
      <c r="AY49" s="108"/>
      <c r="AZ49" s="109"/>
      <c r="BA49" s="107"/>
      <c r="BB49" s="108"/>
      <c r="BC49" s="108"/>
      <c r="BD49" s="109"/>
      <c r="BE49" s="107"/>
      <c r="BF49" s="108"/>
      <c r="BG49" s="108"/>
      <c r="BH49" s="109"/>
      <c r="BI49" s="107"/>
      <c r="BJ49" s="108"/>
      <c r="BK49" s="108"/>
      <c r="BL49" s="109"/>
      <c r="BM49" s="107"/>
      <c r="BN49" s="108"/>
      <c r="BO49" s="108"/>
      <c r="BP49" s="109"/>
      <c r="BQ49" s="107"/>
      <c r="BR49" s="108"/>
      <c r="BS49" s="108"/>
      <c r="BT49" s="109"/>
      <c r="BU49" s="107"/>
      <c r="BV49" s="108"/>
      <c r="BW49" s="108"/>
      <c r="BX49" s="109"/>
      <c r="BY49" s="107"/>
      <c r="BZ49" s="108"/>
      <c r="CA49" s="108"/>
      <c r="CB49" s="109"/>
      <c r="CC49" s="107"/>
      <c r="CD49" s="108"/>
      <c r="CE49" s="108"/>
      <c r="CF49" s="109"/>
      <c r="CG49" s="107"/>
      <c r="CH49" s="108"/>
      <c r="CI49" s="108"/>
      <c r="CJ49" s="109"/>
      <c r="CK49" s="107"/>
      <c r="CL49" s="108"/>
      <c r="CM49" s="108"/>
      <c r="CN49" s="109"/>
      <c r="CO49" s="107"/>
      <c r="CP49" s="108"/>
      <c r="CQ49" s="108"/>
      <c r="CR49" s="109"/>
    </row>
    <row r="50" spans="1:96" ht="16.5" thickBot="1" x14ac:dyDescent="0.3">
      <c r="A50" s="88" t="s">
        <v>0</v>
      </c>
      <c r="B50" s="72" t="s">
        <v>52</v>
      </c>
      <c r="C50" s="104" t="s">
        <v>235</v>
      </c>
      <c r="D50" s="105" t="s">
        <v>292</v>
      </c>
      <c r="E50" s="105" t="s">
        <v>180</v>
      </c>
      <c r="F50" s="105" t="s">
        <v>181</v>
      </c>
      <c r="G50" s="105" t="s">
        <v>33</v>
      </c>
      <c r="H50" s="106" t="s">
        <v>293</v>
      </c>
      <c r="I50" s="104" t="s">
        <v>241</v>
      </c>
      <c r="J50" s="105" t="s">
        <v>289</v>
      </c>
      <c r="K50" s="105" t="s">
        <v>290</v>
      </c>
      <c r="L50" s="106" t="s">
        <v>291</v>
      </c>
      <c r="M50" s="164" t="s">
        <v>241</v>
      </c>
      <c r="N50" s="165" t="s">
        <v>289</v>
      </c>
      <c r="O50" s="165" t="s">
        <v>290</v>
      </c>
      <c r="P50" s="166" t="s">
        <v>291</v>
      </c>
      <c r="Q50" s="104" t="s">
        <v>241</v>
      </c>
      <c r="R50" s="105" t="s">
        <v>289</v>
      </c>
      <c r="S50" s="105" t="s">
        <v>290</v>
      </c>
      <c r="T50" s="106" t="s">
        <v>291</v>
      </c>
      <c r="U50" s="164" t="s">
        <v>241</v>
      </c>
      <c r="V50" s="165" t="s">
        <v>289</v>
      </c>
      <c r="W50" s="165" t="s">
        <v>290</v>
      </c>
      <c r="X50" s="166" t="s">
        <v>291</v>
      </c>
      <c r="Y50" s="104" t="s">
        <v>241</v>
      </c>
      <c r="Z50" s="105" t="s">
        <v>289</v>
      </c>
      <c r="AA50" s="105" t="s">
        <v>290</v>
      </c>
      <c r="AB50" s="106" t="s">
        <v>291</v>
      </c>
      <c r="AC50" s="164" t="s">
        <v>241</v>
      </c>
      <c r="AD50" s="165" t="s">
        <v>289</v>
      </c>
      <c r="AE50" s="165" t="s">
        <v>290</v>
      </c>
      <c r="AF50" s="166" t="s">
        <v>291</v>
      </c>
      <c r="AG50" s="104" t="s">
        <v>241</v>
      </c>
      <c r="AH50" s="105" t="s">
        <v>289</v>
      </c>
      <c r="AI50" s="105" t="s">
        <v>290</v>
      </c>
      <c r="AJ50" s="106" t="s">
        <v>291</v>
      </c>
      <c r="AK50" s="104" t="s">
        <v>241</v>
      </c>
      <c r="AL50" s="105" t="s">
        <v>289</v>
      </c>
      <c r="AM50" s="105" t="s">
        <v>290</v>
      </c>
      <c r="AN50" s="106" t="s">
        <v>291</v>
      </c>
      <c r="AO50" s="164" t="s">
        <v>241</v>
      </c>
      <c r="AP50" s="165" t="s">
        <v>289</v>
      </c>
      <c r="AQ50" s="165" t="s">
        <v>290</v>
      </c>
      <c r="AR50" s="166" t="s">
        <v>291</v>
      </c>
      <c r="AS50" s="104" t="s">
        <v>241</v>
      </c>
      <c r="AT50" s="105" t="s">
        <v>289</v>
      </c>
      <c r="AU50" s="105" t="s">
        <v>290</v>
      </c>
      <c r="AV50" s="106" t="s">
        <v>291</v>
      </c>
      <c r="AW50" s="164" t="s">
        <v>241</v>
      </c>
      <c r="AX50" s="165" t="s">
        <v>289</v>
      </c>
      <c r="AY50" s="165" t="s">
        <v>290</v>
      </c>
      <c r="AZ50" s="166" t="s">
        <v>291</v>
      </c>
      <c r="BA50" s="104" t="s">
        <v>241</v>
      </c>
      <c r="BB50" s="105" t="s">
        <v>289</v>
      </c>
      <c r="BC50" s="105" t="s">
        <v>290</v>
      </c>
      <c r="BD50" s="106" t="s">
        <v>291</v>
      </c>
      <c r="BE50" s="164" t="s">
        <v>241</v>
      </c>
      <c r="BF50" s="165" t="s">
        <v>289</v>
      </c>
      <c r="BG50" s="165" t="s">
        <v>290</v>
      </c>
      <c r="BH50" s="166" t="s">
        <v>291</v>
      </c>
      <c r="BI50" s="104" t="s">
        <v>241</v>
      </c>
      <c r="BJ50" s="105" t="s">
        <v>289</v>
      </c>
      <c r="BK50" s="105" t="s">
        <v>290</v>
      </c>
      <c r="BL50" s="106" t="s">
        <v>291</v>
      </c>
      <c r="BM50" s="164" t="s">
        <v>241</v>
      </c>
      <c r="BN50" s="165" t="s">
        <v>289</v>
      </c>
      <c r="BO50" s="165" t="s">
        <v>290</v>
      </c>
      <c r="BP50" s="166" t="s">
        <v>291</v>
      </c>
      <c r="BQ50" s="104" t="s">
        <v>241</v>
      </c>
      <c r="BR50" s="105" t="s">
        <v>289</v>
      </c>
      <c r="BS50" s="105" t="s">
        <v>290</v>
      </c>
      <c r="BT50" s="106" t="s">
        <v>291</v>
      </c>
      <c r="BU50" s="104" t="s">
        <v>241</v>
      </c>
      <c r="BV50" s="105" t="s">
        <v>289</v>
      </c>
      <c r="BW50" s="105" t="s">
        <v>290</v>
      </c>
      <c r="BX50" s="106" t="s">
        <v>291</v>
      </c>
      <c r="BY50" s="164" t="s">
        <v>241</v>
      </c>
      <c r="BZ50" s="165" t="s">
        <v>289</v>
      </c>
      <c r="CA50" s="165" t="s">
        <v>290</v>
      </c>
      <c r="CB50" s="166" t="s">
        <v>291</v>
      </c>
      <c r="CC50" s="104" t="s">
        <v>241</v>
      </c>
      <c r="CD50" s="105" t="s">
        <v>289</v>
      </c>
      <c r="CE50" s="105" t="s">
        <v>290</v>
      </c>
      <c r="CF50" s="106" t="s">
        <v>291</v>
      </c>
      <c r="CG50" s="104" t="s">
        <v>241</v>
      </c>
      <c r="CH50" s="105" t="s">
        <v>289</v>
      </c>
      <c r="CI50" s="105" t="s">
        <v>290</v>
      </c>
      <c r="CJ50" s="106" t="s">
        <v>291</v>
      </c>
      <c r="CK50" s="104" t="s">
        <v>241</v>
      </c>
      <c r="CL50" s="105" t="s">
        <v>289</v>
      </c>
      <c r="CM50" s="105" t="s">
        <v>290</v>
      </c>
      <c r="CN50" s="106" t="s">
        <v>291</v>
      </c>
      <c r="CO50" s="104" t="s">
        <v>241</v>
      </c>
      <c r="CP50" s="105" t="s">
        <v>289</v>
      </c>
      <c r="CQ50" s="105" t="s">
        <v>290</v>
      </c>
      <c r="CR50" s="106" t="s">
        <v>291</v>
      </c>
    </row>
    <row r="51" spans="1:96" ht="15.75" x14ac:dyDescent="0.25">
      <c r="A51" s="101" t="s">
        <v>375</v>
      </c>
      <c r="B51" s="102" t="s">
        <v>46</v>
      </c>
      <c r="C51" s="25">
        <f>L51+P51+T51+X51+AB51+AF51+AJ51+AN51+AR51+AV51+AZ51+BD51+BH51+BL51+BP51+BT51+BX51+CB51+CF51+CJ51+CN51+CR51</f>
        <v>0</v>
      </c>
      <c r="D51" s="26">
        <f>(I51+M51+Q51+U51+Y51+AC51+AG51+AK51+AO51+AS51+AW51+BA51+BE51+BI51+BM51+BQ51+BU51+BY51+CC51+CG51+CK51+CO51)/22</f>
        <v>0</v>
      </c>
      <c r="E51" s="26">
        <f>L51+P51+X51+AF51+AJ51+AV51+BD51+BH51+BT51+CF51+CR51</f>
        <v>0</v>
      </c>
      <c r="F51" s="26">
        <f>T51+AB51+AN51+AR51+AZ51+BL51+BP51+BX51+CB51+CJ51+CN51</f>
        <v>0</v>
      </c>
      <c r="G51" s="26">
        <f>L51+T51+AB51+AJ51+AN51+AV51+BD51+BL51+BT51+BX51+CF51+CJ51+CN51+CR51</f>
        <v>0</v>
      </c>
      <c r="H51" s="27">
        <f>P51+X51+AF51+AR51+AZ51+BH51+BP51+CB51</f>
        <v>0</v>
      </c>
      <c r="I51" s="11"/>
      <c r="J51" s="174" t="s">
        <v>73</v>
      </c>
      <c r="K51" s="7"/>
      <c r="L51" s="10"/>
      <c r="M51" s="170"/>
      <c r="N51" s="174" t="s">
        <v>3</v>
      </c>
      <c r="O51" s="171"/>
      <c r="P51" s="172"/>
      <c r="Q51" s="11"/>
      <c r="R51" s="7" t="s">
        <v>53</v>
      </c>
      <c r="S51" s="7"/>
      <c r="T51" s="10"/>
      <c r="U51" s="170"/>
      <c r="V51" s="174" t="s">
        <v>12</v>
      </c>
      <c r="W51" s="171"/>
      <c r="X51" s="172"/>
      <c r="Y51" s="11"/>
      <c r="Z51" s="7" t="s">
        <v>59</v>
      </c>
      <c r="AA51" s="7"/>
      <c r="AB51" s="10"/>
      <c r="AC51" s="170"/>
      <c r="AD51" s="174" t="s">
        <v>17</v>
      </c>
      <c r="AE51" s="171"/>
      <c r="AF51" s="172"/>
      <c r="AG51" s="11"/>
      <c r="AH51" s="174" t="s">
        <v>86</v>
      </c>
      <c r="AI51" s="7"/>
      <c r="AJ51" s="10"/>
      <c r="AK51" s="11"/>
      <c r="AL51" s="7" t="s">
        <v>80</v>
      </c>
      <c r="AM51" s="7"/>
      <c r="AN51" s="10"/>
      <c r="AO51" s="170"/>
      <c r="AP51" s="171" t="s">
        <v>44</v>
      </c>
      <c r="AQ51" s="171"/>
      <c r="AR51" s="172"/>
      <c r="AS51" s="11"/>
      <c r="AT51" s="174" t="s">
        <v>74</v>
      </c>
      <c r="AU51" s="7"/>
      <c r="AV51" s="10"/>
      <c r="AW51" s="170"/>
      <c r="AX51" s="171" t="s">
        <v>43</v>
      </c>
      <c r="AY51" s="171"/>
      <c r="AZ51" s="172"/>
      <c r="BA51" s="11"/>
      <c r="BB51" s="174" t="s">
        <v>53</v>
      </c>
      <c r="BC51" s="7"/>
      <c r="BD51" s="10"/>
      <c r="BE51" s="170"/>
      <c r="BF51" s="174" t="s">
        <v>22</v>
      </c>
      <c r="BG51" s="171"/>
      <c r="BH51" s="172"/>
      <c r="BI51" s="11"/>
      <c r="BJ51" s="7" t="s">
        <v>55</v>
      </c>
      <c r="BK51" s="7"/>
      <c r="BL51" s="10"/>
      <c r="BM51" s="170"/>
      <c r="BN51" s="171" t="s">
        <v>24</v>
      </c>
      <c r="BO51" s="171"/>
      <c r="BP51" s="172"/>
      <c r="BQ51" s="11"/>
      <c r="BR51" s="174" t="s">
        <v>59</v>
      </c>
      <c r="BS51" s="7"/>
      <c r="BT51" s="10"/>
      <c r="BU51" s="11"/>
      <c r="BV51" s="7" t="s">
        <v>86</v>
      </c>
      <c r="BW51" s="7"/>
      <c r="BX51" s="10"/>
      <c r="BY51" s="170"/>
      <c r="BZ51" s="171" t="s">
        <v>32</v>
      </c>
      <c r="CA51" s="171"/>
      <c r="CB51" s="172"/>
      <c r="CC51" s="11"/>
      <c r="CD51" s="174" t="s">
        <v>80</v>
      </c>
      <c r="CE51" s="7"/>
      <c r="CF51" s="10"/>
      <c r="CG51" s="11"/>
      <c r="CH51" s="7" t="s">
        <v>74</v>
      </c>
      <c r="CI51" s="7"/>
      <c r="CJ51" s="10"/>
      <c r="CK51" s="11"/>
      <c r="CL51" s="7" t="s">
        <v>73</v>
      </c>
      <c r="CM51" s="7"/>
      <c r="CN51" s="10"/>
      <c r="CO51" s="11"/>
      <c r="CP51" s="174" t="s">
        <v>55</v>
      </c>
      <c r="CQ51" s="7"/>
      <c r="CR51" s="10"/>
    </row>
    <row r="52" spans="1:96" ht="15.75" x14ac:dyDescent="0.25">
      <c r="A52" s="101" t="s">
        <v>376</v>
      </c>
      <c r="B52" s="102" t="s">
        <v>47</v>
      </c>
      <c r="C52" s="25">
        <f>L52+P52+T52+X52+AB52+AF52+AJ52+AN52+AR52+AV52+AZ52+BD52+BH52+BL52+BP52+BT52+BX52+CB52+CF52+CJ52+CN52+CR52</f>
        <v>0</v>
      </c>
      <c r="D52" s="26">
        <f>(I52+M52+Q52+U52+Y52+AC52+AG52+AK52+AO52+AS52+AW52+BA52+BE52+BI52+BM52+BQ52+BU52+BY52+CC52+CG52+CK52+CO52)/22</f>
        <v>0</v>
      </c>
      <c r="E52" s="26">
        <f>L52+P52+X52+AF52+AJ52+AV52+BD52+BH52+BT52+CF52+CR52</f>
        <v>0</v>
      </c>
      <c r="F52" s="26">
        <f>T52+AB52+AN52+AR52+AZ52+BL52+BP52+BX52+CB52+CJ52+CN52</f>
        <v>0</v>
      </c>
      <c r="G52" s="26">
        <f>L52+T52+AB52+AJ52+AN52+AV52+BD52+BL52+BT52+BX52+CF52+CJ52+CN52+CR52</f>
        <v>0</v>
      </c>
      <c r="H52" s="27">
        <f>P52+X52+AF52+AR52+AZ52+BH52+BP52+CB52</f>
        <v>0</v>
      </c>
      <c r="I52" s="11"/>
      <c r="J52" s="174" t="s">
        <v>73</v>
      </c>
      <c r="K52" s="7"/>
      <c r="L52" s="10"/>
      <c r="M52" s="170"/>
      <c r="N52" s="174" t="s">
        <v>3</v>
      </c>
      <c r="O52" s="171"/>
      <c r="P52" s="172"/>
      <c r="Q52" s="11"/>
      <c r="R52" s="7" t="s">
        <v>53</v>
      </c>
      <c r="S52" s="7"/>
      <c r="T52" s="10"/>
      <c r="U52" s="170"/>
      <c r="V52" s="174" t="s">
        <v>12</v>
      </c>
      <c r="W52" s="171"/>
      <c r="X52" s="172"/>
      <c r="Y52" s="11"/>
      <c r="Z52" s="7" t="s">
        <v>59</v>
      </c>
      <c r="AA52" s="7"/>
      <c r="AB52" s="10"/>
      <c r="AC52" s="170"/>
      <c r="AD52" s="174" t="s">
        <v>17</v>
      </c>
      <c r="AE52" s="171"/>
      <c r="AF52" s="172"/>
      <c r="AG52" s="11"/>
      <c r="AH52" s="174" t="s">
        <v>86</v>
      </c>
      <c r="AI52" s="7"/>
      <c r="AJ52" s="10"/>
      <c r="AK52" s="11"/>
      <c r="AL52" s="7" t="s">
        <v>80</v>
      </c>
      <c r="AM52" s="7"/>
      <c r="AN52" s="10"/>
      <c r="AO52" s="170"/>
      <c r="AP52" s="171" t="s">
        <v>44</v>
      </c>
      <c r="AQ52" s="171"/>
      <c r="AR52" s="172"/>
      <c r="AS52" s="11"/>
      <c r="AT52" s="174" t="s">
        <v>74</v>
      </c>
      <c r="AU52" s="7"/>
      <c r="AV52" s="10"/>
      <c r="AW52" s="170"/>
      <c r="AX52" s="171" t="s">
        <v>43</v>
      </c>
      <c r="AY52" s="171"/>
      <c r="AZ52" s="172"/>
      <c r="BA52" s="11"/>
      <c r="BB52" s="174" t="s">
        <v>53</v>
      </c>
      <c r="BC52" s="7"/>
      <c r="BD52" s="10"/>
      <c r="BE52" s="170"/>
      <c r="BF52" s="174" t="s">
        <v>22</v>
      </c>
      <c r="BG52" s="171"/>
      <c r="BH52" s="172"/>
      <c r="BI52" s="11"/>
      <c r="BJ52" s="7" t="s">
        <v>55</v>
      </c>
      <c r="BK52" s="7"/>
      <c r="BL52" s="10"/>
      <c r="BM52" s="170"/>
      <c r="BN52" s="171" t="s">
        <v>24</v>
      </c>
      <c r="BO52" s="171"/>
      <c r="BP52" s="172"/>
      <c r="BQ52" s="11"/>
      <c r="BR52" s="174" t="s">
        <v>59</v>
      </c>
      <c r="BS52" s="7"/>
      <c r="BT52" s="10"/>
      <c r="BU52" s="11"/>
      <c r="BV52" s="7" t="s">
        <v>86</v>
      </c>
      <c r="BW52" s="7"/>
      <c r="BX52" s="10"/>
      <c r="BY52" s="170"/>
      <c r="BZ52" s="171" t="s">
        <v>32</v>
      </c>
      <c r="CA52" s="171"/>
      <c r="CB52" s="172"/>
      <c r="CC52" s="11"/>
      <c r="CD52" s="174" t="s">
        <v>80</v>
      </c>
      <c r="CE52" s="7"/>
      <c r="CF52" s="10"/>
      <c r="CG52" s="11"/>
      <c r="CH52" s="7" t="s">
        <v>74</v>
      </c>
      <c r="CI52" s="7"/>
      <c r="CJ52" s="10"/>
      <c r="CK52" s="11"/>
      <c r="CL52" s="7" t="s">
        <v>73</v>
      </c>
      <c r="CM52" s="7"/>
      <c r="CN52" s="10"/>
      <c r="CO52" s="11"/>
      <c r="CP52" s="174" t="s">
        <v>55</v>
      </c>
      <c r="CQ52" s="7"/>
      <c r="CR52" s="10"/>
    </row>
    <row r="53" spans="1:96" ht="15.75" x14ac:dyDescent="0.25">
      <c r="A53" s="101" t="s">
        <v>377</v>
      </c>
      <c r="B53" s="102" t="s">
        <v>48</v>
      </c>
      <c r="C53" s="25">
        <f>L53+P53+T53+X53+AB53+AF53+AJ53+AN53+AR53+AV53+AZ53+BD53+BH53+BL53+BP53+BT53+BX53+CB53+CF53+CJ53+CN53+CR53</f>
        <v>0</v>
      </c>
      <c r="D53" s="26">
        <f>(I53+M53+Q53+U53+Y53+AC53+AG53+AK53+AO53+AS53+AW53+BA53+BE53+BI53+BM53+BQ53+BU53+BY53+CC53+CG53+CK53+CO53)/22</f>
        <v>0</v>
      </c>
      <c r="E53" s="26">
        <f>L53+P53+X53+AF53+AJ53+AV53+BD53+BH53+BT53+CF53+CR53</f>
        <v>0</v>
      </c>
      <c r="F53" s="26">
        <f>T53+AB53+AN53+AR53+AZ53+BL53+BP53+BX53+CB53+CJ53+CN53</f>
        <v>0</v>
      </c>
      <c r="G53" s="26">
        <f>L53+T53+AB53+AJ53+AN53+AV53+BD53+BL53+BT53+BX53+CF53+CJ53+CN53+CR53</f>
        <v>0</v>
      </c>
      <c r="H53" s="27">
        <f>P53+X53+AF53+AR53+AZ53+BH53+BP53+CB53</f>
        <v>0</v>
      </c>
      <c r="I53" s="11"/>
      <c r="J53" s="174" t="s">
        <v>73</v>
      </c>
      <c r="K53" s="7"/>
      <c r="L53" s="10"/>
      <c r="M53" s="170"/>
      <c r="N53" s="174" t="s">
        <v>3</v>
      </c>
      <c r="O53" s="171"/>
      <c r="P53" s="172"/>
      <c r="Q53" s="11"/>
      <c r="R53" s="7" t="s">
        <v>53</v>
      </c>
      <c r="S53" s="7"/>
      <c r="T53" s="10"/>
      <c r="U53" s="170"/>
      <c r="V53" s="174" t="s">
        <v>12</v>
      </c>
      <c r="W53" s="171"/>
      <c r="X53" s="172"/>
      <c r="Y53" s="11"/>
      <c r="Z53" s="7" t="s">
        <v>59</v>
      </c>
      <c r="AA53" s="7"/>
      <c r="AB53" s="10"/>
      <c r="AC53" s="170"/>
      <c r="AD53" s="174" t="s">
        <v>17</v>
      </c>
      <c r="AE53" s="171"/>
      <c r="AF53" s="172"/>
      <c r="AG53" s="11"/>
      <c r="AH53" s="174" t="s">
        <v>86</v>
      </c>
      <c r="AI53" s="7"/>
      <c r="AJ53" s="10"/>
      <c r="AK53" s="11"/>
      <c r="AL53" s="7" t="s">
        <v>80</v>
      </c>
      <c r="AM53" s="7"/>
      <c r="AN53" s="10"/>
      <c r="AO53" s="170"/>
      <c r="AP53" s="171" t="s">
        <v>44</v>
      </c>
      <c r="AQ53" s="171"/>
      <c r="AR53" s="172"/>
      <c r="AS53" s="11"/>
      <c r="AT53" s="174" t="s">
        <v>74</v>
      </c>
      <c r="AU53" s="7"/>
      <c r="AV53" s="10"/>
      <c r="AW53" s="170"/>
      <c r="AX53" s="171" t="s">
        <v>43</v>
      </c>
      <c r="AY53" s="171"/>
      <c r="AZ53" s="172"/>
      <c r="BA53" s="11"/>
      <c r="BB53" s="174" t="s">
        <v>53</v>
      </c>
      <c r="BC53" s="7"/>
      <c r="BD53" s="10"/>
      <c r="BE53" s="170"/>
      <c r="BF53" s="174" t="s">
        <v>22</v>
      </c>
      <c r="BG53" s="171"/>
      <c r="BH53" s="172"/>
      <c r="BI53" s="11"/>
      <c r="BJ53" s="7" t="s">
        <v>55</v>
      </c>
      <c r="BK53" s="7"/>
      <c r="BL53" s="10"/>
      <c r="BM53" s="170"/>
      <c r="BN53" s="171" t="s">
        <v>24</v>
      </c>
      <c r="BO53" s="171"/>
      <c r="BP53" s="172"/>
      <c r="BQ53" s="11"/>
      <c r="BR53" s="174" t="s">
        <v>59</v>
      </c>
      <c r="BS53" s="7"/>
      <c r="BT53" s="10"/>
      <c r="BU53" s="11"/>
      <c r="BV53" s="7" t="s">
        <v>86</v>
      </c>
      <c r="BW53" s="7"/>
      <c r="BX53" s="10"/>
      <c r="BY53" s="170"/>
      <c r="BZ53" s="171" t="s">
        <v>32</v>
      </c>
      <c r="CA53" s="171"/>
      <c r="CB53" s="172"/>
      <c r="CC53" s="11"/>
      <c r="CD53" s="174" t="s">
        <v>80</v>
      </c>
      <c r="CE53" s="7"/>
      <c r="CF53" s="10"/>
      <c r="CG53" s="11"/>
      <c r="CH53" s="7" t="s">
        <v>74</v>
      </c>
      <c r="CI53" s="7"/>
      <c r="CJ53" s="10"/>
      <c r="CK53" s="11"/>
      <c r="CL53" s="7" t="s">
        <v>73</v>
      </c>
      <c r="CM53" s="7"/>
      <c r="CN53" s="10"/>
      <c r="CO53" s="11"/>
      <c r="CP53" s="174" t="s">
        <v>55</v>
      </c>
      <c r="CQ53" s="7"/>
      <c r="CR53" s="10"/>
    </row>
    <row r="54" spans="1:96" ht="15.75" x14ac:dyDescent="0.25">
      <c r="A54" s="101" t="s">
        <v>378</v>
      </c>
      <c r="B54" s="102" t="s">
        <v>63</v>
      </c>
      <c r="C54" s="25">
        <f>L54+P54+T54+X54+AB54+AF54+AJ54+AN54+AR54+AV54+AZ54+BD54+BH54+BL54+BP54+BT54+BX54+CB54+CF54+CJ54+CN54+CR54</f>
        <v>0</v>
      </c>
      <c r="D54" s="26">
        <f>I54+M54+Q54+U54+Y54+AC54+AG54+AK54+AO54+AS54+AW54+BA54+BE54+BI54+BM54+BQ54+BU54+BY54+CC54+CG54+CK54+CO54</f>
        <v>0</v>
      </c>
      <c r="E54" s="26">
        <f>L54+P54+X54+AF54+AJ54+AV54+BD54+BH54+BT54+CF54+CR54</f>
        <v>0</v>
      </c>
      <c r="F54" s="26">
        <f>T54+AB54+AN54+AR54+AZ54+BL54+BP54+BX54+CB54+CJ54+CN54</f>
        <v>0</v>
      </c>
      <c r="G54" s="26">
        <f>L54+T54+AB54+AJ54+AN54+AV54+BD54+BL54+BT54+BX54+CF54+CJ54+CN54+CR54</f>
        <v>0</v>
      </c>
      <c r="H54" s="27">
        <f>P54+X54+AF54+AR54+AZ54+BH54+BP54+CB54</f>
        <v>0</v>
      </c>
      <c r="I54" s="11"/>
      <c r="J54" s="174" t="s">
        <v>73</v>
      </c>
      <c r="K54" s="7"/>
      <c r="L54" s="10"/>
      <c r="M54" s="170"/>
      <c r="N54" s="174" t="s">
        <v>3</v>
      </c>
      <c r="O54" s="171"/>
      <c r="P54" s="172"/>
      <c r="Q54" s="11"/>
      <c r="R54" s="7" t="s">
        <v>53</v>
      </c>
      <c r="S54" s="7"/>
      <c r="T54" s="10"/>
      <c r="U54" s="170"/>
      <c r="V54" s="174" t="s">
        <v>12</v>
      </c>
      <c r="W54" s="171"/>
      <c r="X54" s="172"/>
      <c r="Y54" s="11"/>
      <c r="Z54" s="7" t="s">
        <v>59</v>
      </c>
      <c r="AA54" s="7"/>
      <c r="AB54" s="10"/>
      <c r="AC54" s="170"/>
      <c r="AD54" s="174" t="s">
        <v>17</v>
      </c>
      <c r="AE54" s="171"/>
      <c r="AF54" s="172"/>
      <c r="AG54" s="11"/>
      <c r="AH54" s="174" t="s">
        <v>86</v>
      </c>
      <c r="AI54" s="7"/>
      <c r="AJ54" s="10"/>
      <c r="AK54" s="11"/>
      <c r="AL54" s="7" t="s">
        <v>80</v>
      </c>
      <c r="AM54" s="7"/>
      <c r="AN54" s="10"/>
      <c r="AO54" s="170"/>
      <c r="AP54" s="171" t="s">
        <v>44</v>
      </c>
      <c r="AQ54" s="171"/>
      <c r="AR54" s="172"/>
      <c r="AS54" s="11"/>
      <c r="AT54" s="174" t="s">
        <v>74</v>
      </c>
      <c r="AU54" s="7"/>
      <c r="AV54" s="10"/>
      <c r="AW54" s="170"/>
      <c r="AX54" s="171" t="s">
        <v>43</v>
      </c>
      <c r="AY54" s="171"/>
      <c r="AZ54" s="172"/>
      <c r="BA54" s="11"/>
      <c r="BB54" s="174" t="s">
        <v>53</v>
      </c>
      <c r="BC54" s="7"/>
      <c r="BD54" s="10"/>
      <c r="BE54" s="170"/>
      <c r="BF54" s="174" t="s">
        <v>22</v>
      </c>
      <c r="BG54" s="171"/>
      <c r="BH54" s="172"/>
      <c r="BI54" s="11"/>
      <c r="BJ54" s="7" t="s">
        <v>55</v>
      </c>
      <c r="BK54" s="7"/>
      <c r="BL54" s="10"/>
      <c r="BM54" s="170"/>
      <c r="BN54" s="171" t="s">
        <v>24</v>
      </c>
      <c r="BO54" s="171"/>
      <c r="BP54" s="172"/>
      <c r="BQ54" s="11"/>
      <c r="BR54" s="174" t="s">
        <v>59</v>
      </c>
      <c r="BS54" s="7"/>
      <c r="BT54" s="10"/>
      <c r="BU54" s="11"/>
      <c r="BV54" s="7" t="s">
        <v>86</v>
      </c>
      <c r="BW54" s="7"/>
      <c r="BX54" s="10"/>
      <c r="BY54" s="170"/>
      <c r="BZ54" s="171" t="s">
        <v>32</v>
      </c>
      <c r="CA54" s="171"/>
      <c r="CB54" s="172"/>
      <c r="CC54" s="11"/>
      <c r="CD54" s="174" t="s">
        <v>80</v>
      </c>
      <c r="CE54" s="7"/>
      <c r="CF54" s="10"/>
      <c r="CG54" s="11"/>
      <c r="CH54" s="7" t="s">
        <v>74</v>
      </c>
      <c r="CI54" s="7"/>
      <c r="CJ54" s="10"/>
      <c r="CK54" s="11"/>
      <c r="CL54" s="7" t="s">
        <v>73</v>
      </c>
      <c r="CM54" s="7"/>
      <c r="CN54" s="10"/>
      <c r="CO54" s="11"/>
      <c r="CP54" s="174" t="s">
        <v>55</v>
      </c>
      <c r="CQ54" s="7"/>
      <c r="CR54" s="10"/>
    </row>
    <row r="55" spans="1:96" ht="16.5" thickBot="1" x14ac:dyDescent="0.3">
      <c r="A55" s="94"/>
      <c r="B55" s="103"/>
      <c r="C55" s="39"/>
      <c r="D55" s="39"/>
      <c r="E55" s="24"/>
      <c r="F55" s="24"/>
      <c r="G55" s="24"/>
      <c r="H55" s="24"/>
      <c r="I55" s="107"/>
      <c r="J55" s="108"/>
      <c r="K55" s="108"/>
      <c r="L55" s="109"/>
      <c r="M55" s="107"/>
      <c r="N55" s="108"/>
      <c r="O55" s="108"/>
      <c r="P55" s="109"/>
      <c r="Q55" s="107"/>
      <c r="R55" s="108"/>
      <c r="S55" s="108"/>
      <c r="T55" s="109"/>
      <c r="U55" s="107"/>
      <c r="V55" s="108"/>
      <c r="W55" s="108"/>
      <c r="X55" s="109"/>
      <c r="Y55" s="107"/>
      <c r="Z55" s="108"/>
      <c r="AA55" s="108"/>
      <c r="AB55" s="109"/>
      <c r="AC55" s="107"/>
      <c r="AD55" s="108"/>
      <c r="AE55" s="108"/>
      <c r="AF55" s="109"/>
      <c r="AG55" s="107"/>
      <c r="AH55" s="108"/>
      <c r="AI55" s="108"/>
      <c r="AJ55" s="109"/>
      <c r="AK55" s="107"/>
      <c r="AL55" s="108"/>
      <c r="AM55" s="108"/>
      <c r="AN55" s="109"/>
      <c r="AO55" s="107"/>
      <c r="AP55" s="108"/>
      <c r="AQ55" s="108"/>
      <c r="AR55" s="109"/>
      <c r="AS55" s="107"/>
      <c r="AT55" s="108"/>
      <c r="AU55" s="108"/>
      <c r="AV55" s="109"/>
      <c r="AW55" s="107"/>
      <c r="AX55" s="108"/>
      <c r="AY55" s="108"/>
      <c r="AZ55" s="109"/>
      <c r="BA55" s="107"/>
      <c r="BB55" s="108"/>
      <c r="BC55" s="108"/>
      <c r="BD55" s="109"/>
      <c r="BE55" s="107"/>
      <c r="BF55" s="108"/>
      <c r="BG55" s="108"/>
      <c r="BH55" s="109"/>
      <c r="BI55" s="107"/>
      <c r="BJ55" s="108"/>
      <c r="BK55" s="108"/>
      <c r="BL55" s="109"/>
      <c r="BM55" s="107"/>
      <c r="BN55" s="108"/>
      <c r="BO55" s="108"/>
      <c r="BP55" s="109"/>
      <c r="BQ55" s="107"/>
      <c r="BR55" s="108"/>
      <c r="BS55" s="108"/>
      <c r="BT55" s="109"/>
      <c r="BU55" s="107"/>
      <c r="BV55" s="108"/>
      <c r="BW55" s="108"/>
      <c r="BX55" s="109"/>
      <c r="BY55" s="107"/>
      <c r="BZ55" s="108"/>
      <c r="CA55" s="108"/>
      <c r="CB55" s="109"/>
      <c r="CC55" s="107"/>
      <c r="CD55" s="108"/>
      <c r="CE55" s="108"/>
      <c r="CF55" s="109"/>
      <c r="CG55" s="107"/>
      <c r="CH55" s="108"/>
      <c r="CI55" s="108"/>
      <c r="CJ55" s="109"/>
      <c r="CK55" s="107"/>
      <c r="CL55" s="108"/>
      <c r="CM55" s="108"/>
      <c r="CN55" s="109"/>
      <c r="CO55" s="107"/>
      <c r="CP55" s="108"/>
      <c r="CQ55" s="108"/>
      <c r="CR55" s="109"/>
    </row>
    <row r="56" spans="1:96" ht="16.5" thickBot="1" x14ac:dyDescent="0.3">
      <c r="A56" s="88" t="s">
        <v>0</v>
      </c>
      <c r="B56" s="72" t="s">
        <v>53</v>
      </c>
      <c r="C56" s="104" t="s">
        <v>235</v>
      </c>
      <c r="D56" s="105" t="s">
        <v>292</v>
      </c>
      <c r="E56" s="105" t="s">
        <v>180</v>
      </c>
      <c r="F56" s="105" t="s">
        <v>181</v>
      </c>
      <c r="G56" s="105" t="s">
        <v>33</v>
      </c>
      <c r="H56" s="106" t="s">
        <v>293</v>
      </c>
      <c r="I56" s="104" t="s">
        <v>241</v>
      </c>
      <c r="J56" s="105" t="s">
        <v>289</v>
      </c>
      <c r="K56" s="105" t="s">
        <v>290</v>
      </c>
      <c r="L56" s="106" t="s">
        <v>291</v>
      </c>
      <c r="M56" s="164" t="s">
        <v>241</v>
      </c>
      <c r="N56" s="165" t="s">
        <v>289</v>
      </c>
      <c r="O56" s="165" t="s">
        <v>290</v>
      </c>
      <c r="P56" s="166" t="s">
        <v>291</v>
      </c>
      <c r="Q56" s="104" t="s">
        <v>241</v>
      </c>
      <c r="R56" s="105" t="s">
        <v>289</v>
      </c>
      <c r="S56" s="105" t="s">
        <v>290</v>
      </c>
      <c r="T56" s="106" t="s">
        <v>291</v>
      </c>
      <c r="U56" s="164" t="s">
        <v>241</v>
      </c>
      <c r="V56" s="165" t="s">
        <v>289</v>
      </c>
      <c r="W56" s="165" t="s">
        <v>290</v>
      </c>
      <c r="X56" s="166" t="s">
        <v>291</v>
      </c>
      <c r="Y56" s="104" t="s">
        <v>241</v>
      </c>
      <c r="Z56" s="105" t="s">
        <v>289</v>
      </c>
      <c r="AA56" s="105" t="s">
        <v>290</v>
      </c>
      <c r="AB56" s="106" t="s">
        <v>291</v>
      </c>
      <c r="AC56" s="164" t="s">
        <v>241</v>
      </c>
      <c r="AD56" s="165" t="s">
        <v>289</v>
      </c>
      <c r="AE56" s="165" t="s">
        <v>290</v>
      </c>
      <c r="AF56" s="166" t="s">
        <v>291</v>
      </c>
      <c r="AG56" s="104" t="s">
        <v>241</v>
      </c>
      <c r="AH56" s="105" t="s">
        <v>289</v>
      </c>
      <c r="AI56" s="105" t="s">
        <v>290</v>
      </c>
      <c r="AJ56" s="106" t="s">
        <v>291</v>
      </c>
      <c r="AK56" s="104" t="s">
        <v>241</v>
      </c>
      <c r="AL56" s="105" t="s">
        <v>289</v>
      </c>
      <c r="AM56" s="105" t="s">
        <v>290</v>
      </c>
      <c r="AN56" s="106" t="s">
        <v>291</v>
      </c>
      <c r="AO56" s="164" t="s">
        <v>241</v>
      </c>
      <c r="AP56" s="165" t="s">
        <v>289</v>
      </c>
      <c r="AQ56" s="165" t="s">
        <v>290</v>
      </c>
      <c r="AR56" s="166" t="s">
        <v>291</v>
      </c>
      <c r="AS56" s="104" t="s">
        <v>241</v>
      </c>
      <c r="AT56" s="105" t="s">
        <v>289</v>
      </c>
      <c r="AU56" s="105" t="s">
        <v>290</v>
      </c>
      <c r="AV56" s="106" t="s">
        <v>291</v>
      </c>
      <c r="AW56" s="164" t="s">
        <v>241</v>
      </c>
      <c r="AX56" s="165" t="s">
        <v>289</v>
      </c>
      <c r="AY56" s="165" t="s">
        <v>290</v>
      </c>
      <c r="AZ56" s="166" t="s">
        <v>291</v>
      </c>
      <c r="BA56" s="104" t="s">
        <v>241</v>
      </c>
      <c r="BB56" s="105" t="s">
        <v>289</v>
      </c>
      <c r="BC56" s="105" t="s">
        <v>290</v>
      </c>
      <c r="BD56" s="106" t="s">
        <v>291</v>
      </c>
      <c r="BE56" s="164" t="s">
        <v>241</v>
      </c>
      <c r="BF56" s="165" t="s">
        <v>289</v>
      </c>
      <c r="BG56" s="165" t="s">
        <v>290</v>
      </c>
      <c r="BH56" s="166" t="s">
        <v>291</v>
      </c>
      <c r="BI56" s="104" t="s">
        <v>241</v>
      </c>
      <c r="BJ56" s="105" t="s">
        <v>289</v>
      </c>
      <c r="BK56" s="105" t="s">
        <v>290</v>
      </c>
      <c r="BL56" s="106" t="s">
        <v>291</v>
      </c>
      <c r="BM56" s="164" t="s">
        <v>241</v>
      </c>
      <c r="BN56" s="165" t="s">
        <v>289</v>
      </c>
      <c r="BO56" s="165" t="s">
        <v>290</v>
      </c>
      <c r="BP56" s="166" t="s">
        <v>291</v>
      </c>
      <c r="BQ56" s="104" t="s">
        <v>241</v>
      </c>
      <c r="BR56" s="105" t="s">
        <v>289</v>
      </c>
      <c r="BS56" s="105" t="s">
        <v>290</v>
      </c>
      <c r="BT56" s="106" t="s">
        <v>291</v>
      </c>
      <c r="BU56" s="104" t="s">
        <v>241</v>
      </c>
      <c r="BV56" s="105" t="s">
        <v>289</v>
      </c>
      <c r="BW56" s="105" t="s">
        <v>290</v>
      </c>
      <c r="BX56" s="106" t="s">
        <v>291</v>
      </c>
      <c r="BY56" s="164" t="s">
        <v>241</v>
      </c>
      <c r="BZ56" s="165" t="s">
        <v>289</v>
      </c>
      <c r="CA56" s="165" t="s">
        <v>290</v>
      </c>
      <c r="CB56" s="166" t="s">
        <v>291</v>
      </c>
      <c r="CC56" s="104" t="s">
        <v>241</v>
      </c>
      <c r="CD56" s="105" t="s">
        <v>289</v>
      </c>
      <c r="CE56" s="105" t="s">
        <v>290</v>
      </c>
      <c r="CF56" s="106" t="s">
        <v>291</v>
      </c>
      <c r="CG56" s="104" t="s">
        <v>241</v>
      </c>
      <c r="CH56" s="105" t="s">
        <v>289</v>
      </c>
      <c r="CI56" s="105" t="s">
        <v>290</v>
      </c>
      <c r="CJ56" s="106" t="s">
        <v>291</v>
      </c>
      <c r="CK56" s="104" t="s">
        <v>241</v>
      </c>
      <c r="CL56" s="105" t="s">
        <v>289</v>
      </c>
      <c r="CM56" s="105" t="s">
        <v>290</v>
      </c>
      <c r="CN56" s="106" t="s">
        <v>291</v>
      </c>
      <c r="CO56" s="104" t="s">
        <v>241</v>
      </c>
      <c r="CP56" s="105" t="s">
        <v>289</v>
      </c>
      <c r="CQ56" s="105" t="s">
        <v>290</v>
      </c>
      <c r="CR56" s="106" t="s">
        <v>291</v>
      </c>
    </row>
    <row r="57" spans="1:96" ht="15.75" x14ac:dyDescent="0.25">
      <c r="A57" s="101" t="s">
        <v>375</v>
      </c>
      <c r="B57" s="102" t="s">
        <v>71</v>
      </c>
      <c r="C57" s="25">
        <f>L57+P57+T57+X57+AB57+AF57+AJ57+AN57+AR57+AV57+AZ57+BD57+BH57+BL57+BP57+BT57+BX57+CB57+CF57+CJ57+CN57+CR57</f>
        <v>0</v>
      </c>
      <c r="D57" s="26">
        <f>(I57+M57+Q57+U57+Y57+AC57+AG57+AK57+AO57+AS57+AW57+BA57+BE57+BI57+BM57+BQ57+BU57+BY57+CC57+CG57+CK57+CO57)/22</f>
        <v>0</v>
      </c>
      <c r="E57" s="26">
        <f>L57+P57+T57+X57+AF57+AJ57+AV57+BH57+BL57+BT57+CF57</f>
        <v>0</v>
      </c>
      <c r="F57" s="26">
        <f>AB57+AN57+AR57+AZ57+BD57+BP57+BX57+CB57+CJ57+CN57+CR57</f>
        <v>0</v>
      </c>
      <c r="G57" s="26">
        <f>L57+T57+AB57+AJ57+AN57+AV57+BD57+BL57+BT57+BX57+CF57+CJ57+CN57+CR57</f>
        <v>0</v>
      </c>
      <c r="H57" s="27">
        <f>P57+X57+AF57+AR57+AZ57+BH57+BP57+CB57</f>
        <v>0</v>
      </c>
      <c r="I57" s="11"/>
      <c r="J57" s="174" t="s">
        <v>74</v>
      </c>
      <c r="K57" s="7"/>
      <c r="L57" s="10"/>
      <c r="M57" s="170"/>
      <c r="N57" s="174" t="s">
        <v>12</v>
      </c>
      <c r="O57" s="171"/>
      <c r="P57" s="172"/>
      <c r="Q57" s="11"/>
      <c r="R57" s="174" t="s">
        <v>52</v>
      </c>
      <c r="S57" s="7"/>
      <c r="T57" s="10"/>
      <c r="U57" s="170"/>
      <c r="V57" s="174" t="s">
        <v>3</v>
      </c>
      <c r="W57" s="171"/>
      <c r="X57" s="172"/>
      <c r="Y57" s="11"/>
      <c r="Z57" s="7" t="s">
        <v>80</v>
      </c>
      <c r="AA57" s="7"/>
      <c r="AB57" s="10"/>
      <c r="AC57" s="170"/>
      <c r="AD57" s="174" t="s">
        <v>22</v>
      </c>
      <c r="AE57" s="171"/>
      <c r="AF57" s="172"/>
      <c r="AG57" s="11"/>
      <c r="AH57" s="174" t="s">
        <v>73</v>
      </c>
      <c r="AI57" s="7"/>
      <c r="AJ57" s="10"/>
      <c r="AK57" s="11"/>
      <c r="AL57" s="7" t="s">
        <v>55</v>
      </c>
      <c r="AM57" s="7"/>
      <c r="AN57" s="10"/>
      <c r="AO57" s="170"/>
      <c r="AP57" s="171" t="s">
        <v>43</v>
      </c>
      <c r="AQ57" s="171"/>
      <c r="AR57" s="172"/>
      <c r="AS57" s="11"/>
      <c r="AT57" s="174" t="s">
        <v>86</v>
      </c>
      <c r="AU57" s="7"/>
      <c r="AV57" s="10"/>
      <c r="AW57" s="170"/>
      <c r="AX57" s="171" t="s">
        <v>44</v>
      </c>
      <c r="AY57" s="171"/>
      <c r="AZ57" s="172"/>
      <c r="BA57" s="11"/>
      <c r="BB57" s="7" t="s">
        <v>52</v>
      </c>
      <c r="BC57" s="7"/>
      <c r="BD57" s="10"/>
      <c r="BE57" s="170"/>
      <c r="BF57" s="174" t="s">
        <v>17</v>
      </c>
      <c r="BG57" s="171"/>
      <c r="BH57" s="172"/>
      <c r="BI57" s="11"/>
      <c r="BJ57" s="174" t="s">
        <v>59</v>
      </c>
      <c r="BK57" s="7"/>
      <c r="BL57" s="10"/>
      <c r="BM57" s="170"/>
      <c r="BN57" s="171" t="s">
        <v>32</v>
      </c>
      <c r="BO57" s="171"/>
      <c r="BP57" s="172"/>
      <c r="BQ57" s="11"/>
      <c r="BR57" s="174" t="s">
        <v>80</v>
      </c>
      <c r="BS57" s="7"/>
      <c r="BT57" s="10"/>
      <c r="BU57" s="11"/>
      <c r="BV57" s="7" t="s">
        <v>73</v>
      </c>
      <c r="BW57" s="7"/>
      <c r="BX57" s="10"/>
      <c r="BY57" s="170"/>
      <c r="BZ57" s="171" t="s">
        <v>24</v>
      </c>
      <c r="CA57" s="171"/>
      <c r="CB57" s="172"/>
      <c r="CC57" s="11"/>
      <c r="CD57" s="174" t="s">
        <v>55</v>
      </c>
      <c r="CE57" s="7"/>
      <c r="CF57" s="10"/>
      <c r="CG57" s="11"/>
      <c r="CH57" s="7" t="s">
        <v>86</v>
      </c>
      <c r="CI57" s="7"/>
      <c r="CJ57" s="10"/>
      <c r="CK57" s="11"/>
      <c r="CL57" s="7" t="s">
        <v>74</v>
      </c>
      <c r="CM57" s="7"/>
      <c r="CN57" s="10"/>
      <c r="CO57" s="11"/>
      <c r="CP57" s="7" t="s">
        <v>59</v>
      </c>
      <c r="CQ57" s="7"/>
      <c r="CR57" s="10"/>
    </row>
    <row r="58" spans="1:96" ht="15.75" x14ac:dyDescent="0.25">
      <c r="A58" s="101" t="s">
        <v>376</v>
      </c>
      <c r="B58" s="102" t="s">
        <v>50</v>
      </c>
      <c r="C58" s="25">
        <f>L58+P58+T58+X58+AB58+AF58+AJ58+AN58+AR58+AV58+AZ58+BD58+BH58+BL58+BP58+BT58+BX58+CB58+CF58+CJ58+CN58+CR58</f>
        <v>0</v>
      </c>
      <c r="D58" s="26">
        <f>(I58+M58+Q58+U58+Y58+AC58+AG58+AK58+AO58+AS58+AW58+BA58+BE58+BI58+BM58+BQ58+BU58+BY58+CC58+CG58+CK58+CO58)/22</f>
        <v>0</v>
      </c>
      <c r="E58" s="26">
        <f>L58+P58+T58+X58+AF58+AJ58+AV58+BH58+BL58+BT58+CF58</f>
        <v>0</v>
      </c>
      <c r="F58" s="26">
        <f>AB58+AN58+AR58+AZ58+BD58+BP58+BX58+CB58+CJ58+CN58+CR58</f>
        <v>0</v>
      </c>
      <c r="G58" s="26">
        <f>L58+T58+AB58+AJ58+AN58+AV58+BD58+BL58+BT58+BX58+CF58+CJ58+CN58+CR58</f>
        <v>0</v>
      </c>
      <c r="H58" s="27">
        <f>P58+X58+AF58+AR58+AZ58+BH58+BP58+CB58</f>
        <v>0</v>
      </c>
      <c r="I58" s="11"/>
      <c r="J58" s="174" t="s">
        <v>74</v>
      </c>
      <c r="K58" s="7"/>
      <c r="L58" s="10"/>
      <c r="M58" s="170"/>
      <c r="N58" s="174" t="s">
        <v>12</v>
      </c>
      <c r="O58" s="171"/>
      <c r="P58" s="172"/>
      <c r="Q58" s="11"/>
      <c r="R58" s="174" t="s">
        <v>52</v>
      </c>
      <c r="S58" s="7"/>
      <c r="T58" s="10"/>
      <c r="U58" s="170"/>
      <c r="V58" s="174" t="s">
        <v>3</v>
      </c>
      <c r="W58" s="171"/>
      <c r="X58" s="172"/>
      <c r="Y58" s="11"/>
      <c r="Z58" s="7" t="s">
        <v>80</v>
      </c>
      <c r="AA58" s="7"/>
      <c r="AB58" s="10"/>
      <c r="AC58" s="170"/>
      <c r="AD58" s="174" t="s">
        <v>22</v>
      </c>
      <c r="AE58" s="171"/>
      <c r="AF58" s="172"/>
      <c r="AG58" s="11"/>
      <c r="AH58" s="174" t="s">
        <v>73</v>
      </c>
      <c r="AI58" s="7"/>
      <c r="AJ58" s="10"/>
      <c r="AK58" s="11"/>
      <c r="AL58" s="7" t="s">
        <v>55</v>
      </c>
      <c r="AM58" s="7"/>
      <c r="AN58" s="10"/>
      <c r="AO58" s="170"/>
      <c r="AP58" s="171" t="s">
        <v>43</v>
      </c>
      <c r="AQ58" s="171"/>
      <c r="AR58" s="172"/>
      <c r="AS58" s="11"/>
      <c r="AT58" s="174" t="s">
        <v>86</v>
      </c>
      <c r="AU58" s="7"/>
      <c r="AV58" s="10"/>
      <c r="AW58" s="170"/>
      <c r="AX58" s="171" t="s">
        <v>44</v>
      </c>
      <c r="AY58" s="171"/>
      <c r="AZ58" s="172"/>
      <c r="BA58" s="11"/>
      <c r="BB58" s="7" t="s">
        <v>52</v>
      </c>
      <c r="BC58" s="7"/>
      <c r="BD58" s="10"/>
      <c r="BE58" s="170"/>
      <c r="BF58" s="174" t="s">
        <v>17</v>
      </c>
      <c r="BG58" s="171"/>
      <c r="BH58" s="172"/>
      <c r="BI58" s="11"/>
      <c r="BJ58" s="174" t="s">
        <v>59</v>
      </c>
      <c r="BK58" s="7"/>
      <c r="BL58" s="10"/>
      <c r="BM58" s="170"/>
      <c r="BN58" s="171" t="s">
        <v>32</v>
      </c>
      <c r="BO58" s="171"/>
      <c r="BP58" s="172"/>
      <c r="BQ58" s="11"/>
      <c r="BR58" s="174" t="s">
        <v>80</v>
      </c>
      <c r="BS58" s="7"/>
      <c r="BT58" s="10"/>
      <c r="BU58" s="11"/>
      <c r="BV58" s="7" t="s">
        <v>73</v>
      </c>
      <c r="BW58" s="7"/>
      <c r="BX58" s="10"/>
      <c r="BY58" s="170"/>
      <c r="BZ58" s="171" t="s">
        <v>24</v>
      </c>
      <c r="CA58" s="171"/>
      <c r="CB58" s="172"/>
      <c r="CC58" s="11"/>
      <c r="CD58" s="174" t="s">
        <v>55</v>
      </c>
      <c r="CE58" s="7"/>
      <c r="CF58" s="10"/>
      <c r="CG58" s="11"/>
      <c r="CH58" s="7" t="s">
        <v>86</v>
      </c>
      <c r="CI58" s="7"/>
      <c r="CJ58" s="10"/>
      <c r="CK58" s="11"/>
      <c r="CL58" s="7" t="s">
        <v>74</v>
      </c>
      <c r="CM58" s="7"/>
      <c r="CN58" s="10"/>
      <c r="CO58" s="11"/>
      <c r="CP58" s="7" t="s">
        <v>59</v>
      </c>
      <c r="CQ58" s="7"/>
      <c r="CR58" s="10"/>
    </row>
    <row r="59" spans="1:96" ht="15.75" x14ac:dyDescent="0.25">
      <c r="A59" s="101" t="s">
        <v>377</v>
      </c>
      <c r="B59" s="102" t="s">
        <v>49</v>
      </c>
      <c r="C59" s="25">
        <f>L59+P59+T59+X59+AB59+AF59+AJ59+AN59+AR59+AV59+AZ59+BD59+BH59+BL59+BP59+BT59+BX59+CB59+CF59+CJ59+CN59+CR59</f>
        <v>0</v>
      </c>
      <c r="D59" s="26">
        <f>(I59+M59+Q59+U59+Y59+AC59+AG59+AK59+AO59+AS59+AW59+BA59+BE59+BI59+BM59+BQ59+BU59+BY59+CC59+CG59+CK59+CO59)/22</f>
        <v>0</v>
      </c>
      <c r="E59" s="26">
        <f>L59+P59+T59+X59+AF59+AJ59+AV59+BH59+BL59+BT59+CF59</f>
        <v>0</v>
      </c>
      <c r="F59" s="26">
        <f>AB59+AN59+AR59+AZ59+BD59+BP59+BX59+CB59+CJ59+CN59+CR59</f>
        <v>0</v>
      </c>
      <c r="G59" s="26">
        <f>L59+T59+AB59+AJ59+AN59+AV59+BD59+BL59+BT59+BX59+CF59+CJ59+CN59+CR59</f>
        <v>0</v>
      </c>
      <c r="H59" s="27">
        <f>P59+X59+AF59+AR59+AZ59+BH59+BP59+CB59</f>
        <v>0</v>
      </c>
      <c r="I59" s="11"/>
      <c r="J59" s="174" t="s">
        <v>74</v>
      </c>
      <c r="K59" s="7"/>
      <c r="L59" s="10"/>
      <c r="M59" s="170"/>
      <c r="N59" s="174" t="s">
        <v>12</v>
      </c>
      <c r="O59" s="171"/>
      <c r="P59" s="172"/>
      <c r="Q59" s="11"/>
      <c r="R59" s="174" t="s">
        <v>52</v>
      </c>
      <c r="S59" s="7"/>
      <c r="T59" s="10"/>
      <c r="U59" s="170"/>
      <c r="V59" s="174" t="s">
        <v>3</v>
      </c>
      <c r="W59" s="171"/>
      <c r="X59" s="172"/>
      <c r="Y59" s="11"/>
      <c r="Z59" s="7" t="s">
        <v>80</v>
      </c>
      <c r="AA59" s="7"/>
      <c r="AB59" s="10"/>
      <c r="AC59" s="170"/>
      <c r="AD59" s="174" t="s">
        <v>22</v>
      </c>
      <c r="AE59" s="171"/>
      <c r="AF59" s="172"/>
      <c r="AG59" s="11"/>
      <c r="AH59" s="174" t="s">
        <v>73</v>
      </c>
      <c r="AI59" s="7"/>
      <c r="AJ59" s="10"/>
      <c r="AK59" s="11"/>
      <c r="AL59" s="7" t="s">
        <v>55</v>
      </c>
      <c r="AM59" s="7"/>
      <c r="AN59" s="10"/>
      <c r="AO59" s="170"/>
      <c r="AP59" s="171" t="s">
        <v>43</v>
      </c>
      <c r="AQ59" s="171"/>
      <c r="AR59" s="172"/>
      <c r="AS59" s="11"/>
      <c r="AT59" s="174" t="s">
        <v>86</v>
      </c>
      <c r="AU59" s="7"/>
      <c r="AV59" s="10"/>
      <c r="AW59" s="170"/>
      <c r="AX59" s="171" t="s">
        <v>44</v>
      </c>
      <c r="AY59" s="171"/>
      <c r="AZ59" s="172"/>
      <c r="BA59" s="11"/>
      <c r="BB59" s="7" t="s">
        <v>52</v>
      </c>
      <c r="BC59" s="7"/>
      <c r="BD59" s="10"/>
      <c r="BE59" s="170"/>
      <c r="BF59" s="174" t="s">
        <v>17</v>
      </c>
      <c r="BG59" s="171"/>
      <c r="BH59" s="172"/>
      <c r="BI59" s="11"/>
      <c r="BJ59" s="174" t="s">
        <v>59</v>
      </c>
      <c r="BK59" s="7"/>
      <c r="BL59" s="10"/>
      <c r="BM59" s="170"/>
      <c r="BN59" s="171" t="s">
        <v>32</v>
      </c>
      <c r="BO59" s="171"/>
      <c r="BP59" s="172"/>
      <c r="BQ59" s="11"/>
      <c r="BR59" s="174" t="s">
        <v>80</v>
      </c>
      <c r="BS59" s="7"/>
      <c r="BT59" s="10"/>
      <c r="BU59" s="11"/>
      <c r="BV59" s="7" t="s">
        <v>73</v>
      </c>
      <c r="BW59" s="7"/>
      <c r="BX59" s="10"/>
      <c r="BY59" s="170"/>
      <c r="BZ59" s="171" t="s">
        <v>24</v>
      </c>
      <c r="CA59" s="171"/>
      <c r="CB59" s="172"/>
      <c r="CC59" s="11"/>
      <c r="CD59" s="174" t="s">
        <v>55</v>
      </c>
      <c r="CE59" s="7"/>
      <c r="CF59" s="10"/>
      <c r="CG59" s="11"/>
      <c r="CH59" s="7" t="s">
        <v>86</v>
      </c>
      <c r="CI59" s="7"/>
      <c r="CJ59" s="10"/>
      <c r="CK59" s="11"/>
      <c r="CL59" s="7" t="s">
        <v>74</v>
      </c>
      <c r="CM59" s="7"/>
      <c r="CN59" s="10"/>
      <c r="CO59" s="11"/>
      <c r="CP59" s="7" t="s">
        <v>59</v>
      </c>
      <c r="CQ59" s="7"/>
      <c r="CR59" s="10"/>
    </row>
    <row r="60" spans="1:96" ht="15.75" x14ac:dyDescent="0.25">
      <c r="A60" s="101" t="s">
        <v>378</v>
      </c>
      <c r="B60" s="102" t="s">
        <v>51</v>
      </c>
      <c r="C60" s="25">
        <f>L60+P60+T60+X60+AB60+AF60+AJ60+AN60+AR60+AV60+AZ60+BD60+BH60+BL60+BP60+BT60+BX60+CB60+CF60+CJ60+CN60+CR60</f>
        <v>0</v>
      </c>
      <c r="D60" s="26">
        <f>I60+M60+Q60+U60+Y60+AC60+AG60+AK60+AO60+AS60+AW60+BA60+BE60+BI60+BM60+BQ60+BU60+BY60+CC60+CG60+CK60+CO60</f>
        <v>0</v>
      </c>
      <c r="E60" s="26">
        <f>L60+P60+T60+X60+AF60+AJ60+AV60+BH60+BL60+BT60+CF60</f>
        <v>0</v>
      </c>
      <c r="F60" s="26">
        <f>AB60+AN60+AR60+AZ60+BD60+BP60+BX60+CB60+CJ60+CN60+CR60</f>
        <v>0</v>
      </c>
      <c r="G60" s="26">
        <f>L60+T60+AB60+AJ60+AN60+AV60+BD60+BL60+BT60+BX60+CF60+CJ60+CN60+CR60</f>
        <v>0</v>
      </c>
      <c r="H60" s="27">
        <f>P60+X60+AF60+AR60+AZ60+BH60+BP60+CB60</f>
        <v>0</v>
      </c>
      <c r="I60" s="11"/>
      <c r="J60" s="174" t="s">
        <v>74</v>
      </c>
      <c r="K60" s="7"/>
      <c r="L60" s="10"/>
      <c r="M60" s="170"/>
      <c r="N60" s="174" t="s">
        <v>12</v>
      </c>
      <c r="O60" s="171"/>
      <c r="P60" s="172"/>
      <c r="Q60" s="11"/>
      <c r="R60" s="174" t="s">
        <v>52</v>
      </c>
      <c r="S60" s="7"/>
      <c r="T60" s="10"/>
      <c r="U60" s="170"/>
      <c r="V60" s="174" t="s">
        <v>3</v>
      </c>
      <c r="W60" s="171"/>
      <c r="X60" s="172"/>
      <c r="Y60" s="11"/>
      <c r="Z60" s="7" t="s">
        <v>80</v>
      </c>
      <c r="AA60" s="7"/>
      <c r="AB60" s="10"/>
      <c r="AC60" s="170"/>
      <c r="AD60" s="174" t="s">
        <v>22</v>
      </c>
      <c r="AE60" s="171"/>
      <c r="AF60" s="172"/>
      <c r="AG60" s="11"/>
      <c r="AH60" s="174" t="s">
        <v>73</v>
      </c>
      <c r="AI60" s="7"/>
      <c r="AJ60" s="10"/>
      <c r="AK60" s="11"/>
      <c r="AL60" s="7" t="s">
        <v>55</v>
      </c>
      <c r="AM60" s="7"/>
      <c r="AN60" s="10"/>
      <c r="AO60" s="170"/>
      <c r="AP60" s="171" t="s">
        <v>43</v>
      </c>
      <c r="AQ60" s="171"/>
      <c r="AR60" s="172"/>
      <c r="AS60" s="11"/>
      <c r="AT60" s="174" t="s">
        <v>86</v>
      </c>
      <c r="AU60" s="7"/>
      <c r="AV60" s="10"/>
      <c r="AW60" s="170"/>
      <c r="AX60" s="171" t="s">
        <v>44</v>
      </c>
      <c r="AY60" s="171"/>
      <c r="AZ60" s="172"/>
      <c r="BA60" s="11"/>
      <c r="BB60" s="7" t="s">
        <v>52</v>
      </c>
      <c r="BC60" s="7"/>
      <c r="BD60" s="10"/>
      <c r="BE60" s="170"/>
      <c r="BF60" s="174" t="s">
        <v>17</v>
      </c>
      <c r="BG60" s="171"/>
      <c r="BH60" s="172"/>
      <c r="BI60" s="11"/>
      <c r="BJ60" s="174" t="s">
        <v>59</v>
      </c>
      <c r="BK60" s="7"/>
      <c r="BL60" s="10"/>
      <c r="BM60" s="170"/>
      <c r="BN60" s="171" t="s">
        <v>32</v>
      </c>
      <c r="BO60" s="171"/>
      <c r="BP60" s="172"/>
      <c r="BQ60" s="11"/>
      <c r="BR60" s="174" t="s">
        <v>80</v>
      </c>
      <c r="BS60" s="7"/>
      <c r="BT60" s="10"/>
      <c r="BU60" s="11"/>
      <c r="BV60" s="7" t="s">
        <v>73</v>
      </c>
      <c r="BW60" s="7"/>
      <c r="BX60" s="10"/>
      <c r="BY60" s="170"/>
      <c r="BZ60" s="171" t="s">
        <v>24</v>
      </c>
      <c r="CA60" s="171"/>
      <c r="CB60" s="172"/>
      <c r="CC60" s="11"/>
      <c r="CD60" s="174" t="s">
        <v>55</v>
      </c>
      <c r="CE60" s="7"/>
      <c r="CF60" s="10"/>
      <c r="CG60" s="11"/>
      <c r="CH60" s="7" t="s">
        <v>86</v>
      </c>
      <c r="CI60" s="7"/>
      <c r="CJ60" s="10"/>
      <c r="CK60" s="11"/>
      <c r="CL60" s="7" t="s">
        <v>74</v>
      </c>
      <c r="CM60" s="7"/>
      <c r="CN60" s="10"/>
      <c r="CO60" s="11"/>
      <c r="CP60" s="7" t="s">
        <v>59</v>
      </c>
      <c r="CQ60" s="7"/>
      <c r="CR60" s="10"/>
    </row>
    <row r="61" spans="1:96" ht="16.5" thickBot="1" x14ac:dyDescent="0.3">
      <c r="A61" s="94"/>
      <c r="B61" s="103"/>
      <c r="C61" s="39"/>
      <c r="D61" s="39"/>
      <c r="E61" s="24"/>
      <c r="F61" s="24"/>
      <c r="G61" s="24"/>
      <c r="H61" s="24"/>
      <c r="I61" s="107"/>
      <c r="J61" s="108"/>
      <c r="K61" s="108"/>
      <c r="L61" s="109"/>
      <c r="M61" s="107"/>
      <c r="N61" s="108"/>
      <c r="O61" s="108"/>
      <c r="P61" s="109"/>
      <c r="Q61" s="107"/>
      <c r="R61" s="108"/>
      <c r="S61" s="108"/>
      <c r="T61" s="109"/>
      <c r="U61" s="107"/>
      <c r="V61" s="108"/>
      <c r="W61" s="108"/>
      <c r="X61" s="109"/>
      <c r="Y61" s="107"/>
      <c r="Z61" s="108"/>
      <c r="AA61" s="108"/>
      <c r="AB61" s="109"/>
      <c r="AC61" s="107"/>
      <c r="AD61" s="108"/>
      <c r="AE61" s="108"/>
      <c r="AF61" s="109"/>
      <c r="AG61" s="107"/>
      <c r="AH61" s="108"/>
      <c r="AI61" s="108"/>
      <c r="AJ61" s="109"/>
      <c r="AK61" s="107"/>
      <c r="AL61" s="108"/>
      <c r="AM61" s="108"/>
      <c r="AN61" s="109"/>
      <c r="AO61" s="107"/>
      <c r="AP61" s="108"/>
      <c r="AQ61" s="108"/>
      <c r="AR61" s="109"/>
      <c r="AS61" s="107"/>
      <c r="AT61" s="108"/>
      <c r="AU61" s="108"/>
      <c r="AV61" s="109"/>
      <c r="AW61" s="107"/>
      <c r="AX61" s="108"/>
      <c r="AY61" s="108"/>
      <c r="AZ61" s="109"/>
      <c r="BA61" s="107"/>
      <c r="BB61" s="108"/>
      <c r="BC61" s="108"/>
      <c r="BD61" s="109"/>
      <c r="BE61" s="107"/>
      <c r="BF61" s="108"/>
      <c r="BG61" s="108"/>
      <c r="BH61" s="109"/>
      <c r="BI61" s="107"/>
      <c r="BJ61" s="108"/>
      <c r="BK61" s="108"/>
      <c r="BL61" s="109"/>
      <c r="BM61" s="107"/>
      <c r="BN61" s="108"/>
      <c r="BO61" s="108"/>
      <c r="BP61" s="109"/>
      <c r="BQ61" s="107"/>
      <c r="BR61" s="108"/>
      <c r="BS61" s="108"/>
      <c r="BT61" s="109"/>
      <c r="BU61" s="107"/>
      <c r="BV61" s="108"/>
      <c r="BW61" s="108"/>
      <c r="BX61" s="109"/>
      <c r="BY61" s="107"/>
      <c r="BZ61" s="108"/>
      <c r="CA61" s="108"/>
      <c r="CB61" s="109"/>
      <c r="CC61" s="107"/>
      <c r="CD61" s="108"/>
      <c r="CE61" s="108"/>
      <c r="CF61" s="109"/>
      <c r="CG61" s="107"/>
      <c r="CH61" s="108"/>
      <c r="CI61" s="108"/>
      <c r="CJ61" s="109"/>
      <c r="CK61" s="107"/>
      <c r="CL61" s="108"/>
      <c r="CM61" s="108"/>
      <c r="CN61" s="109"/>
      <c r="CO61" s="107"/>
      <c r="CP61" s="108"/>
      <c r="CQ61" s="108"/>
      <c r="CR61" s="109"/>
    </row>
    <row r="62" spans="1:96" ht="16.5" thickBot="1" x14ac:dyDescent="0.3">
      <c r="A62" s="88" t="s">
        <v>0</v>
      </c>
      <c r="B62" s="72" t="s">
        <v>55</v>
      </c>
      <c r="C62" s="104" t="s">
        <v>235</v>
      </c>
      <c r="D62" s="105" t="s">
        <v>292</v>
      </c>
      <c r="E62" s="105" t="s">
        <v>180</v>
      </c>
      <c r="F62" s="105" t="s">
        <v>181</v>
      </c>
      <c r="G62" s="105" t="s">
        <v>33</v>
      </c>
      <c r="H62" s="106" t="s">
        <v>293</v>
      </c>
      <c r="I62" s="104" t="s">
        <v>241</v>
      </c>
      <c r="J62" s="105" t="s">
        <v>289</v>
      </c>
      <c r="K62" s="105" t="s">
        <v>290</v>
      </c>
      <c r="L62" s="106" t="s">
        <v>291</v>
      </c>
      <c r="M62" s="164" t="s">
        <v>241</v>
      </c>
      <c r="N62" s="165" t="s">
        <v>289</v>
      </c>
      <c r="O62" s="165" t="s">
        <v>290</v>
      </c>
      <c r="P62" s="166" t="s">
        <v>291</v>
      </c>
      <c r="Q62" s="104" t="s">
        <v>241</v>
      </c>
      <c r="R62" s="105" t="s">
        <v>289</v>
      </c>
      <c r="S62" s="105" t="s">
        <v>290</v>
      </c>
      <c r="T62" s="106" t="s">
        <v>291</v>
      </c>
      <c r="U62" s="164" t="s">
        <v>241</v>
      </c>
      <c r="V62" s="165" t="s">
        <v>289</v>
      </c>
      <c r="W62" s="165" t="s">
        <v>290</v>
      </c>
      <c r="X62" s="166" t="s">
        <v>291</v>
      </c>
      <c r="Y62" s="104" t="s">
        <v>241</v>
      </c>
      <c r="Z62" s="105" t="s">
        <v>289</v>
      </c>
      <c r="AA62" s="105" t="s">
        <v>290</v>
      </c>
      <c r="AB62" s="106" t="s">
        <v>291</v>
      </c>
      <c r="AC62" s="164" t="s">
        <v>241</v>
      </c>
      <c r="AD62" s="165" t="s">
        <v>289</v>
      </c>
      <c r="AE62" s="165" t="s">
        <v>290</v>
      </c>
      <c r="AF62" s="166" t="s">
        <v>291</v>
      </c>
      <c r="AG62" s="104" t="s">
        <v>241</v>
      </c>
      <c r="AH62" s="105" t="s">
        <v>289</v>
      </c>
      <c r="AI62" s="105" t="s">
        <v>290</v>
      </c>
      <c r="AJ62" s="106" t="s">
        <v>291</v>
      </c>
      <c r="AK62" s="104" t="s">
        <v>241</v>
      </c>
      <c r="AL62" s="105" t="s">
        <v>289</v>
      </c>
      <c r="AM62" s="105" t="s">
        <v>290</v>
      </c>
      <c r="AN62" s="106" t="s">
        <v>291</v>
      </c>
      <c r="AO62" s="164" t="s">
        <v>241</v>
      </c>
      <c r="AP62" s="165" t="s">
        <v>289</v>
      </c>
      <c r="AQ62" s="165" t="s">
        <v>290</v>
      </c>
      <c r="AR62" s="166" t="s">
        <v>291</v>
      </c>
      <c r="AS62" s="104" t="s">
        <v>241</v>
      </c>
      <c r="AT62" s="105" t="s">
        <v>289</v>
      </c>
      <c r="AU62" s="105" t="s">
        <v>290</v>
      </c>
      <c r="AV62" s="106" t="s">
        <v>291</v>
      </c>
      <c r="AW62" s="164" t="s">
        <v>241</v>
      </c>
      <c r="AX62" s="165" t="s">
        <v>289</v>
      </c>
      <c r="AY62" s="165" t="s">
        <v>290</v>
      </c>
      <c r="AZ62" s="166" t="s">
        <v>291</v>
      </c>
      <c r="BA62" s="104" t="s">
        <v>241</v>
      </c>
      <c r="BB62" s="105" t="s">
        <v>289</v>
      </c>
      <c r="BC62" s="105" t="s">
        <v>290</v>
      </c>
      <c r="BD62" s="106" t="s">
        <v>291</v>
      </c>
      <c r="BE62" s="164" t="s">
        <v>241</v>
      </c>
      <c r="BF62" s="165" t="s">
        <v>289</v>
      </c>
      <c r="BG62" s="165" t="s">
        <v>290</v>
      </c>
      <c r="BH62" s="166" t="s">
        <v>291</v>
      </c>
      <c r="BI62" s="104" t="s">
        <v>241</v>
      </c>
      <c r="BJ62" s="105" t="s">
        <v>289</v>
      </c>
      <c r="BK62" s="105" t="s">
        <v>290</v>
      </c>
      <c r="BL62" s="106" t="s">
        <v>291</v>
      </c>
      <c r="BM62" s="164" t="s">
        <v>241</v>
      </c>
      <c r="BN62" s="165" t="s">
        <v>289</v>
      </c>
      <c r="BO62" s="165" t="s">
        <v>290</v>
      </c>
      <c r="BP62" s="166" t="s">
        <v>291</v>
      </c>
      <c r="BQ62" s="104" t="s">
        <v>241</v>
      </c>
      <c r="BR62" s="105" t="s">
        <v>289</v>
      </c>
      <c r="BS62" s="105" t="s">
        <v>290</v>
      </c>
      <c r="BT62" s="106" t="s">
        <v>291</v>
      </c>
      <c r="BU62" s="104" t="s">
        <v>241</v>
      </c>
      <c r="BV62" s="105" t="s">
        <v>289</v>
      </c>
      <c r="BW62" s="105" t="s">
        <v>290</v>
      </c>
      <c r="BX62" s="106" t="s">
        <v>291</v>
      </c>
      <c r="BY62" s="164" t="s">
        <v>241</v>
      </c>
      <c r="BZ62" s="165" t="s">
        <v>289</v>
      </c>
      <c r="CA62" s="165" t="s">
        <v>290</v>
      </c>
      <c r="CB62" s="166" t="s">
        <v>291</v>
      </c>
      <c r="CC62" s="104" t="s">
        <v>241</v>
      </c>
      <c r="CD62" s="105" t="s">
        <v>289</v>
      </c>
      <c r="CE62" s="105" t="s">
        <v>290</v>
      </c>
      <c r="CF62" s="106" t="s">
        <v>291</v>
      </c>
      <c r="CG62" s="104" t="s">
        <v>241</v>
      </c>
      <c r="CH62" s="105" t="s">
        <v>289</v>
      </c>
      <c r="CI62" s="105" t="s">
        <v>290</v>
      </c>
      <c r="CJ62" s="106" t="s">
        <v>291</v>
      </c>
      <c r="CK62" s="104" t="s">
        <v>241</v>
      </c>
      <c r="CL62" s="105" t="s">
        <v>289</v>
      </c>
      <c r="CM62" s="105" t="s">
        <v>290</v>
      </c>
      <c r="CN62" s="106" t="s">
        <v>291</v>
      </c>
      <c r="CO62" s="104" t="s">
        <v>241</v>
      </c>
      <c r="CP62" s="105" t="s">
        <v>289</v>
      </c>
      <c r="CQ62" s="105" t="s">
        <v>290</v>
      </c>
      <c r="CR62" s="106" t="s">
        <v>291</v>
      </c>
    </row>
    <row r="63" spans="1:96" ht="15.75" x14ac:dyDescent="0.25">
      <c r="A63" s="101" t="s">
        <v>375</v>
      </c>
      <c r="B63" s="102" t="s">
        <v>57</v>
      </c>
      <c r="C63" s="25">
        <f>L63+P63+T63+X63+AB63+AF63+AJ63+AN63+AR63+AV63+AZ63+BD63+BH63+BL63+BP63+BT63+BX63+CB63+CF63+CJ63+CN63+CR63</f>
        <v>0</v>
      </c>
      <c r="D63" s="26">
        <f>(I63+M63+Q63+U63+Y63+AC63+AG63+AK63+AO63+AS63+AW63+BA63+BE63+BI63+BM63+BQ63+BU63+BY63+CC63+CG63+CK63+CO63)/22</f>
        <v>0</v>
      </c>
      <c r="E63" s="26">
        <f>L63+P63+T63+X63+AF63+AN63+AV63+BH63+BL63+BT63+BX63</f>
        <v>0</v>
      </c>
      <c r="F63" s="26">
        <f>AB63+AJ63+AR63+AZ63+BD63+BP63+CB63+CF63+CJ63+CN63+CR63</f>
        <v>0</v>
      </c>
      <c r="G63" s="26">
        <f>L63+T63+AB63+AJ63+AN63+AV63+BD63+BL63+BT63+BX63+CF63+CJ63+CN63+CR63</f>
        <v>0</v>
      </c>
      <c r="H63" s="27">
        <f>P63+X63+AF63+AR63+AZ63+BH63+BP63+CB63</f>
        <v>0</v>
      </c>
      <c r="I63" s="11"/>
      <c r="J63" s="174" t="s">
        <v>80</v>
      </c>
      <c r="K63" s="7"/>
      <c r="L63" s="10"/>
      <c r="M63" s="170"/>
      <c r="N63" s="174" t="s">
        <v>17</v>
      </c>
      <c r="O63" s="171"/>
      <c r="P63" s="172"/>
      <c r="Q63" s="11"/>
      <c r="R63" s="174" t="s">
        <v>73</v>
      </c>
      <c r="S63" s="7"/>
      <c r="T63" s="10"/>
      <c r="U63" s="170"/>
      <c r="V63" s="174" t="s">
        <v>22</v>
      </c>
      <c r="W63" s="171"/>
      <c r="X63" s="172"/>
      <c r="Y63" s="11"/>
      <c r="Z63" s="7" t="s">
        <v>86</v>
      </c>
      <c r="AA63" s="7"/>
      <c r="AB63" s="10"/>
      <c r="AC63" s="170"/>
      <c r="AD63" s="174" t="s">
        <v>3</v>
      </c>
      <c r="AE63" s="171"/>
      <c r="AF63" s="172"/>
      <c r="AG63" s="11"/>
      <c r="AH63" s="7" t="s">
        <v>74</v>
      </c>
      <c r="AI63" s="7"/>
      <c r="AJ63" s="10"/>
      <c r="AK63" s="11"/>
      <c r="AL63" s="174" t="s">
        <v>53</v>
      </c>
      <c r="AM63" s="7"/>
      <c r="AN63" s="10"/>
      <c r="AO63" s="170"/>
      <c r="AP63" s="171" t="s">
        <v>32</v>
      </c>
      <c r="AQ63" s="171"/>
      <c r="AR63" s="172"/>
      <c r="AS63" s="11"/>
      <c r="AT63" s="174" t="s">
        <v>59</v>
      </c>
      <c r="AU63" s="7"/>
      <c r="AV63" s="10"/>
      <c r="AW63" s="170"/>
      <c r="AX63" s="171" t="s">
        <v>24</v>
      </c>
      <c r="AY63" s="171"/>
      <c r="AZ63" s="172"/>
      <c r="BA63" s="11"/>
      <c r="BB63" s="7" t="s">
        <v>73</v>
      </c>
      <c r="BC63" s="7"/>
      <c r="BD63" s="10"/>
      <c r="BE63" s="170"/>
      <c r="BF63" s="174" t="s">
        <v>12</v>
      </c>
      <c r="BG63" s="171"/>
      <c r="BH63" s="172"/>
      <c r="BI63" s="11"/>
      <c r="BJ63" s="174" t="s">
        <v>52</v>
      </c>
      <c r="BK63" s="7"/>
      <c r="BL63" s="10"/>
      <c r="BM63" s="170"/>
      <c r="BN63" s="171" t="s">
        <v>43</v>
      </c>
      <c r="BO63" s="171"/>
      <c r="BP63" s="172"/>
      <c r="BQ63" s="11"/>
      <c r="BR63" s="174" t="s">
        <v>86</v>
      </c>
      <c r="BS63" s="7"/>
      <c r="BT63" s="10"/>
      <c r="BU63" s="11"/>
      <c r="BV63" s="174" t="s">
        <v>74</v>
      </c>
      <c r="BW63" s="7"/>
      <c r="BX63" s="10"/>
      <c r="BY63" s="170"/>
      <c r="BZ63" s="171" t="s">
        <v>44</v>
      </c>
      <c r="CA63" s="171"/>
      <c r="CB63" s="172"/>
      <c r="CC63" s="11"/>
      <c r="CD63" s="7" t="s">
        <v>53</v>
      </c>
      <c r="CE63" s="7"/>
      <c r="CF63" s="10"/>
      <c r="CG63" s="11"/>
      <c r="CH63" s="7" t="s">
        <v>59</v>
      </c>
      <c r="CI63" s="7"/>
      <c r="CJ63" s="10"/>
      <c r="CK63" s="11"/>
      <c r="CL63" s="7" t="s">
        <v>80</v>
      </c>
      <c r="CM63" s="7"/>
      <c r="CN63" s="10"/>
      <c r="CO63" s="11"/>
      <c r="CP63" s="7" t="s">
        <v>52</v>
      </c>
      <c r="CQ63" s="7"/>
      <c r="CR63" s="10"/>
    </row>
    <row r="64" spans="1:96" ht="15.75" x14ac:dyDescent="0.25">
      <c r="A64" s="101" t="s">
        <v>376</v>
      </c>
      <c r="B64" s="102" t="s">
        <v>58</v>
      </c>
      <c r="C64" s="25">
        <f>L64+P64+T64+X64+AB64+AF64+AJ64+AN64+AR64+AV64+AZ64+BD64+BH64+BL64+BP64+BT64+BX64+CB64+CF64+CJ64+CN64+CR64</f>
        <v>0</v>
      </c>
      <c r="D64" s="26">
        <f>(I64+M64+Q64+U64+Y64+AC64+AG64+AK64+AO64+AS64+AW64+BA64+BE64+BI64+BM64+BQ64+BU64+BY64+CC64+CG64+CK64+CO64)/22</f>
        <v>0</v>
      </c>
      <c r="E64" s="26">
        <f>L64+P64+T64+X64+AF64+AN64+AV64+BH64+BL64+BT64+BX64</f>
        <v>0</v>
      </c>
      <c r="F64" s="26">
        <f>AB64+AJ64+AR64+AZ64+BD64+BP64+CB64+CF64+CJ64+CN64+CR64</f>
        <v>0</v>
      </c>
      <c r="G64" s="26">
        <f>L64+T64+AB64+AJ64+AN64+AV64+BD64+BL64+BT64+BX64+CF64+CJ64+CN64+CR64</f>
        <v>0</v>
      </c>
      <c r="H64" s="27">
        <f>P64+X64+AF64+AR64+AZ64+BH64+BP64+CB64</f>
        <v>0</v>
      </c>
      <c r="I64" s="11"/>
      <c r="J64" s="174" t="s">
        <v>80</v>
      </c>
      <c r="K64" s="7"/>
      <c r="L64" s="10"/>
      <c r="M64" s="170"/>
      <c r="N64" s="174" t="s">
        <v>17</v>
      </c>
      <c r="O64" s="171"/>
      <c r="P64" s="172"/>
      <c r="Q64" s="11"/>
      <c r="R64" s="174" t="s">
        <v>73</v>
      </c>
      <c r="S64" s="7"/>
      <c r="T64" s="10"/>
      <c r="U64" s="170"/>
      <c r="V64" s="174" t="s">
        <v>22</v>
      </c>
      <c r="W64" s="171"/>
      <c r="X64" s="172"/>
      <c r="Y64" s="11"/>
      <c r="Z64" s="7" t="s">
        <v>86</v>
      </c>
      <c r="AA64" s="7"/>
      <c r="AB64" s="10"/>
      <c r="AC64" s="170"/>
      <c r="AD64" s="174" t="s">
        <v>3</v>
      </c>
      <c r="AE64" s="171"/>
      <c r="AF64" s="172"/>
      <c r="AG64" s="11"/>
      <c r="AH64" s="7" t="s">
        <v>74</v>
      </c>
      <c r="AI64" s="7"/>
      <c r="AJ64" s="10"/>
      <c r="AK64" s="11"/>
      <c r="AL64" s="174" t="s">
        <v>53</v>
      </c>
      <c r="AM64" s="7"/>
      <c r="AN64" s="10"/>
      <c r="AO64" s="170"/>
      <c r="AP64" s="171" t="s">
        <v>32</v>
      </c>
      <c r="AQ64" s="171"/>
      <c r="AR64" s="172"/>
      <c r="AS64" s="11"/>
      <c r="AT64" s="174" t="s">
        <v>59</v>
      </c>
      <c r="AU64" s="7"/>
      <c r="AV64" s="10"/>
      <c r="AW64" s="170"/>
      <c r="AX64" s="171" t="s">
        <v>24</v>
      </c>
      <c r="AY64" s="171"/>
      <c r="AZ64" s="172"/>
      <c r="BA64" s="11"/>
      <c r="BB64" s="7" t="s">
        <v>73</v>
      </c>
      <c r="BC64" s="7"/>
      <c r="BD64" s="10"/>
      <c r="BE64" s="170"/>
      <c r="BF64" s="174" t="s">
        <v>12</v>
      </c>
      <c r="BG64" s="171"/>
      <c r="BH64" s="172"/>
      <c r="BI64" s="11"/>
      <c r="BJ64" s="174" t="s">
        <v>52</v>
      </c>
      <c r="BK64" s="7"/>
      <c r="BL64" s="10"/>
      <c r="BM64" s="170"/>
      <c r="BN64" s="171" t="s">
        <v>43</v>
      </c>
      <c r="BO64" s="171"/>
      <c r="BP64" s="172"/>
      <c r="BQ64" s="11"/>
      <c r="BR64" s="174" t="s">
        <v>86</v>
      </c>
      <c r="BS64" s="7"/>
      <c r="BT64" s="10"/>
      <c r="BU64" s="11"/>
      <c r="BV64" s="174" t="s">
        <v>74</v>
      </c>
      <c r="BW64" s="7"/>
      <c r="BX64" s="10"/>
      <c r="BY64" s="170"/>
      <c r="BZ64" s="171" t="s">
        <v>44</v>
      </c>
      <c r="CA64" s="171"/>
      <c r="CB64" s="172"/>
      <c r="CC64" s="11"/>
      <c r="CD64" s="7" t="s">
        <v>53</v>
      </c>
      <c r="CE64" s="7"/>
      <c r="CF64" s="10"/>
      <c r="CG64" s="11"/>
      <c r="CH64" s="7" t="s">
        <v>59</v>
      </c>
      <c r="CI64" s="7"/>
      <c r="CJ64" s="10"/>
      <c r="CK64" s="11"/>
      <c r="CL64" s="7" t="s">
        <v>80</v>
      </c>
      <c r="CM64" s="7"/>
      <c r="CN64" s="10"/>
      <c r="CO64" s="11"/>
      <c r="CP64" s="7" t="s">
        <v>52</v>
      </c>
      <c r="CQ64" s="7"/>
      <c r="CR64" s="10"/>
    </row>
    <row r="65" spans="1:96" ht="15.75" x14ac:dyDescent="0.25">
      <c r="A65" s="101" t="s">
        <v>377</v>
      </c>
      <c r="B65" s="102" t="s">
        <v>54</v>
      </c>
      <c r="C65" s="25">
        <f>L65+P65+T65+X65+AB65+AF65+AJ65+AN65+AR65+AV65+AZ65+BD65+BH65+BL65+BP65+BT65+BX65+CB65+CF65+CJ65+CN65+CR65</f>
        <v>0</v>
      </c>
      <c r="D65" s="26">
        <f>(I65+M65+Q65+U65+Y65+AC65+AG65+AK65+AO65+AS65+AW65+BA65+BE65+BI65+BM65+BQ65+BU65+BY65+CC65+CG65+CK65+CO65)/22</f>
        <v>0</v>
      </c>
      <c r="E65" s="26">
        <f>L65+P65+T65+X65+AF65+AN65+AV65+BH65+BL65+BT65+BX65</f>
        <v>0</v>
      </c>
      <c r="F65" s="26">
        <f>AB65+AJ65+AR65+AZ65+BD65+BP65+CB65+CF65+CJ65+CN65+CR65</f>
        <v>0</v>
      </c>
      <c r="G65" s="26">
        <f>L65+T65+AB65+AJ65+AN65+AV65+BD65+BL65+BT65+BX65+CF65+CJ65+CN65+CR65</f>
        <v>0</v>
      </c>
      <c r="H65" s="27">
        <f>P65+X65+AF65+AR65+AZ65+BH65+BP65+CB65</f>
        <v>0</v>
      </c>
      <c r="I65" s="11"/>
      <c r="J65" s="174" t="s">
        <v>80</v>
      </c>
      <c r="K65" s="7"/>
      <c r="L65" s="10"/>
      <c r="M65" s="170"/>
      <c r="N65" s="174" t="s">
        <v>17</v>
      </c>
      <c r="O65" s="171"/>
      <c r="P65" s="172"/>
      <c r="Q65" s="11"/>
      <c r="R65" s="174" t="s">
        <v>73</v>
      </c>
      <c r="S65" s="7"/>
      <c r="T65" s="10"/>
      <c r="U65" s="170"/>
      <c r="V65" s="174" t="s">
        <v>22</v>
      </c>
      <c r="W65" s="171"/>
      <c r="X65" s="172"/>
      <c r="Y65" s="11"/>
      <c r="Z65" s="7" t="s">
        <v>86</v>
      </c>
      <c r="AA65" s="7"/>
      <c r="AB65" s="10"/>
      <c r="AC65" s="170"/>
      <c r="AD65" s="174" t="s">
        <v>3</v>
      </c>
      <c r="AE65" s="171"/>
      <c r="AF65" s="172"/>
      <c r="AG65" s="11"/>
      <c r="AH65" s="7" t="s">
        <v>74</v>
      </c>
      <c r="AI65" s="7"/>
      <c r="AJ65" s="10"/>
      <c r="AK65" s="11"/>
      <c r="AL65" s="174" t="s">
        <v>53</v>
      </c>
      <c r="AM65" s="7"/>
      <c r="AN65" s="10"/>
      <c r="AO65" s="170"/>
      <c r="AP65" s="171" t="s">
        <v>32</v>
      </c>
      <c r="AQ65" s="171"/>
      <c r="AR65" s="172"/>
      <c r="AS65" s="11"/>
      <c r="AT65" s="174" t="s">
        <v>59</v>
      </c>
      <c r="AU65" s="7"/>
      <c r="AV65" s="10"/>
      <c r="AW65" s="170"/>
      <c r="AX65" s="171" t="s">
        <v>24</v>
      </c>
      <c r="AY65" s="171"/>
      <c r="AZ65" s="172"/>
      <c r="BA65" s="11"/>
      <c r="BB65" s="7" t="s">
        <v>73</v>
      </c>
      <c r="BC65" s="7"/>
      <c r="BD65" s="10"/>
      <c r="BE65" s="170"/>
      <c r="BF65" s="174" t="s">
        <v>12</v>
      </c>
      <c r="BG65" s="171"/>
      <c r="BH65" s="172"/>
      <c r="BI65" s="11"/>
      <c r="BJ65" s="174" t="s">
        <v>52</v>
      </c>
      <c r="BK65" s="7"/>
      <c r="BL65" s="10"/>
      <c r="BM65" s="170"/>
      <c r="BN65" s="171" t="s">
        <v>43</v>
      </c>
      <c r="BO65" s="171"/>
      <c r="BP65" s="172"/>
      <c r="BQ65" s="11"/>
      <c r="BR65" s="174" t="s">
        <v>86</v>
      </c>
      <c r="BS65" s="7"/>
      <c r="BT65" s="10"/>
      <c r="BU65" s="11"/>
      <c r="BV65" s="174" t="s">
        <v>74</v>
      </c>
      <c r="BW65" s="7"/>
      <c r="BX65" s="10"/>
      <c r="BY65" s="170"/>
      <c r="BZ65" s="171" t="s">
        <v>44</v>
      </c>
      <c r="CA65" s="171"/>
      <c r="CB65" s="172"/>
      <c r="CC65" s="11"/>
      <c r="CD65" s="7" t="s">
        <v>53</v>
      </c>
      <c r="CE65" s="7"/>
      <c r="CF65" s="10"/>
      <c r="CG65" s="11"/>
      <c r="CH65" s="7" t="s">
        <v>59</v>
      </c>
      <c r="CI65" s="7"/>
      <c r="CJ65" s="10"/>
      <c r="CK65" s="11"/>
      <c r="CL65" s="7" t="s">
        <v>80</v>
      </c>
      <c r="CM65" s="7"/>
      <c r="CN65" s="10"/>
      <c r="CO65" s="11"/>
      <c r="CP65" s="7" t="s">
        <v>52</v>
      </c>
      <c r="CQ65" s="7"/>
      <c r="CR65" s="10"/>
    </row>
    <row r="66" spans="1:96" ht="15.75" x14ac:dyDescent="0.25">
      <c r="A66" s="101" t="s">
        <v>378</v>
      </c>
      <c r="B66" s="102" t="s">
        <v>56</v>
      </c>
      <c r="C66" s="25">
        <f>L66+P66+T66+X66+AB66+AF66+AJ66+AN66+AR66+AV66+AZ66+BD66+BH66+BL66+BP66+BT66+BX66+CB66+CF66+CJ66+CN66+CR66</f>
        <v>0</v>
      </c>
      <c r="D66" s="26">
        <f>I66+M66+Q66+U66+Y66+AC66+AG66+AK66+AO66+AS66+AW66+BA66+BE66+BI66+BM66+BQ66+BU66+BY66+CC66+CG66+CK66+CO66</f>
        <v>0</v>
      </c>
      <c r="E66" s="26">
        <f>L66+P66+T66+X66+AF66+AN66+AV66+BH66+BL66+BT66+BX66</f>
        <v>0</v>
      </c>
      <c r="F66" s="26">
        <f>AB66+AJ66+AR66+AZ66+BD66+BP66+CB66+CF66+CJ66+CN66+CR66</f>
        <v>0</v>
      </c>
      <c r="G66" s="26">
        <f>L66+T66+AB66+AJ66+AN66+AV66+BD66+BL66+BT66+BX66+CF66+CJ66+CN66+CR66</f>
        <v>0</v>
      </c>
      <c r="H66" s="27">
        <f>P66+X66+AF66+AR66+AZ66+BH66+BP66+CB66</f>
        <v>0</v>
      </c>
      <c r="I66" s="11"/>
      <c r="J66" s="174" t="s">
        <v>80</v>
      </c>
      <c r="K66" s="7"/>
      <c r="L66" s="10"/>
      <c r="M66" s="170"/>
      <c r="N66" s="174" t="s">
        <v>17</v>
      </c>
      <c r="O66" s="171"/>
      <c r="P66" s="172"/>
      <c r="Q66" s="11"/>
      <c r="R66" s="174" t="s">
        <v>73</v>
      </c>
      <c r="S66" s="7"/>
      <c r="T66" s="10"/>
      <c r="U66" s="170"/>
      <c r="V66" s="174" t="s">
        <v>22</v>
      </c>
      <c r="W66" s="171"/>
      <c r="X66" s="172"/>
      <c r="Y66" s="11"/>
      <c r="Z66" s="7" t="s">
        <v>86</v>
      </c>
      <c r="AA66" s="7"/>
      <c r="AB66" s="10"/>
      <c r="AC66" s="170"/>
      <c r="AD66" s="174" t="s">
        <v>3</v>
      </c>
      <c r="AE66" s="171"/>
      <c r="AF66" s="172"/>
      <c r="AG66" s="11"/>
      <c r="AH66" s="7" t="s">
        <v>74</v>
      </c>
      <c r="AI66" s="7"/>
      <c r="AJ66" s="10"/>
      <c r="AK66" s="11"/>
      <c r="AL66" s="174" t="s">
        <v>53</v>
      </c>
      <c r="AM66" s="7"/>
      <c r="AN66" s="10"/>
      <c r="AO66" s="170"/>
      <c r="AP66" s="171" t="s">
        <v>32</v>
      </c>
      <c r="AQ66" s="171"/>
      <c r="AR66" s="172"/>
      <c r="AS66" s="11"/>
      <c r="AT66" s="174" t="s">
        <v>59</v>
      </c>
      <c r="AU66" s="7"/>
      <c r="AV66" s="10"/>
      <c r="AW66" s="170"/>
      <c r="AX66" s="171" t="s">
        <v>24</v>
      </c>
      <c r="AY66" s="171"/>
      <c r="AZ66" s="172"/>
      <c r="BA66" s="11"/>
      <c r="BB66" s="7" t="s">
        <v>73</v>
      </c>
      <c r="BC66" s="7"/>
      <c r="BD66" s="10"/>
      <c r="BE66" s="170"/>
      <c r="BF66" s="174" t="s">
        <v>12</v>
      </c>
      <c r="BG66" s="171"/>
      <c r="BH66" s="172"/>
      <c r="BI66" s="11"/>
      <c r="BJ66" s="174" t="s">
        <v>52</v>
      </c>
      <c r="BK66" s="7"/>
      <c r="BL66" s="10"/>
      <c r="BM66" s="170"/>
      <c r="BN66" s="171" t="s">
        <v>43</v>
      </c>
      <c r="BO66" s="171"/>
      <c r="BP66" s="172"/>
      <c r="BQ66" s="11"/>
      <c r="BR66" s="174" t="s">
        <v>86</v>
      </c>
      <c r="BS66" s="7"/>
      <c r="BT66" s="10"/>
      <c r="BU66" s="11"/>
      <c r="BV66" s="174" t="s">
        <v>74</v>
      </c>
      <c r="BW66" s="7"/>
      <c r="BX66" s="10"/>
      <c r="BY66" s="170"/>
      <c r="BZ66" s="171" t="s">
        <v>44</v>
      </c>
      <c r="CA66" s="171"/>
      <c r="CB66" s="172"/>
      <c r="CC66" s="11"/>
      <c r="CD66" s="7" t="s">
        <v>53</v>
      </c>
      <c r="CE66" s="7"/>
      <c r="CF66" s="10"/>
      <c r="CG66" s="11"/>
      <c r="CH66" s="7" t="s">
        <v>59</v>
      </c>
      <c r="CI66" s="7"/>
      <c r="CJ66" s="10"/>
      <c r="CK66" s="11"/>
      <c r="CL66" s="7" t="s">
        <v>80</v>
      </c>
      <c r="CM66" s="7"/>
      <c r="CN66" s="10"/>
      <c r="CO66" s="11"/>
      <c r="CP66" s="7" t="s">
        <v>52</v>
      </c>
      <c r="CQ66" s="7"/>
      <c r="CR66" s="10"/>
    </row>
    <row r="67" spans="1:96" ht="16.5" thickBot="1" x14ac:dyDescent="0.3">
      <c r="A67" s="94"/>
      <c r="B67" s="103"/>
      <c r="C67" s="39"/>
      <c r="D67" s="39"/>
      <c r="E67" s="24"/>
      <c r="F67" s="24"/>
      <c r="G67" s="24"/>
      <c r="H67" s="24"/>
      <c r="I67" s="107"/>
      <c r="J67" s="108"/>
      <c r="K67" s="108"/>
      <c r="L67" s="109"/>
      <c r="M67" s="107"/>
      <c r="N67" s="108"/>
      <c r="O67" s="108"/>
      <c r="P67" s="109"/>
      <c r="Q67" s="107"/>
      <c r="R67" s="108"/>
      <c r="S67" s="108"/>
      <c r="T67" s="109"/>
      <c r="U67" s="107"/>
      <c r="V67" s="108"/>
      <c r="W67" s="108"/>
      <c r="X67" s="109"/>
      <c r="Y67" s="107"/>
      <c r="Z67" s="108"/>
      <c r="AA67" s="108"/>
      <c r="AB67" s="109"/>
      <c r="AC67" s="107"/>
      <c r="AD67" s="108"/>
      <c r="AE67" s="108"/>
      <c r="AF67" s="109"/>
      <c r="AG67" s="107"/>
      <c r="AH67" s="108"/>
      <c r="AI67" s="108"/>
      <c r="AJ67" s="109"/>
      <c r="AK67" s="107"/>
      <c r="AL67" s="108"/>
      <c r="AM67" s="108"/>
      <c r="AN67" s="109"/>
      <c r="AO67" s="107"/>
      <c r="AP67" s="108"/>
      <c r="AQ67" s="108"/>
      <c r="AR67" s="109"/>
      <c r="AS67" s="107"/>
      <c r="AT67" s="108"/>
      <c r="AU67" s="108"/>
      <c r="AV67" s="109"/>
      <c r="AW67" s="107"/>
      <c r="AX67" s="108"/>
      <c r="AY67" s="108"/>
      <c r="AZ67" s="109"/>
      <c r="BA67" s="107"/>
      <c r="BB67" s="108"/>
      <c r="BC67" s="108"/>
      <c r="BD67" s="109"/>
      <c r="BE67" s="107"/>
      <c r="BF67" s="108"/>
      <c r="BG67" s="108"/>
      <c r="BH67" s="109"/>
      <c r="BI67" s="107"/>
      <c r="BJ67" s="108"/>
      <c r="BK67" s="108"/>
      <c r="BL67" s="109"/>
      <c r="BM67" s="107"/>
      <c r="BN67" s="108"/>
      <c r="BO67" s="108"/>
      <c r="BP67" s="109"/>
      <c r="BQ67" s="107"/>
      <c r="BR67" s="108"/>
      <c r="BS67" s="108"/>
      <c r="BT67" s="109"/>
      <c r="BU67" s="107"/>
      <c r="BV67" s="108"/>
      <c r="BW67" s="108"/>
      <c r="BX67" s="109"/>
      <c r="BY67" s="107"/>
      <c r="BZ67" s="108"/>
      <c r="CA67" s="108"/>
      <c r="CB67" s="109"/>
      <c r="CC67" s="107"/>
      <c r="CD67" s="108"/>
      <c r="CE67" s="108"/>
      <c r="CF67" s="109"/>
      <c r="CG67" s="107"/>
      <c r="CH67" s="108"/>
      <c r="CI67" s="108"/>
      <c r="CJ67" s="109"/>
      <c r="CK67" s="107"/>
      <c r="CL67" s="108"/>
      <c r="CM67" s="108"/>
      <c r="CN67" s="109"/>
      <c r="CO67" s="107"/>
      <c r="CP67" s="108"/>
      <c r="CQ67" s="108"/>
      <c r="CR67" s="109"/>
    </row>
    <row r="68" spans="1:96" ht="16.5" thickBot="1" x14ac:dyDescent="0.3">
      <c r="A68" s="88" t="s">
        <v>0</v>
      </c>
      <c r="B68" s="72" t="s">
        <v>59</v>
      </c>
      <c r="C68" s="104" t="s">
        <v>235</v>
      </c>
      <c r="D68" s="105" t="s">
        <v>292</v>
      </c>
      <c r="E68" s="105" t="s">
        <v>180</v>
      </c>
      <c r="F68" s="105" t="s">
        <v>181</v>
      </c>
      <c r="G68" s="105" t="s">
        <v>33</v>
      </c>
      <c r="H68" s="106" t="s">
        <v>293</v>
      </c>
      <c r="I68" s="104" t="s">
        <v>241</v>
      </c>
      <c r="J68" s="105" t="s">
        <v>289</v>
      </c>
      <c r="K68" s="105" t="s">
        <v>290</v>
      </c>
      <c r="L68" s="106" t="s">
        <v>291</v>
      </c>
      <c r="M68" s="164" t="s">
        <v>241</v>
      </c>
      <c r="N68" s="165" t="s">
        <v>289</v>
      </c>
      <c r="O68" s="165" t="s">
        <v>290</v>
      </c>
      <c r="P68" s="166" t="s">
        <v>291</v>
      </c>
      <c r="Q68" s="104" t="s">
        <v>241</v>
      </c>
      <c r="R68" s="105" t="s">
        <v>289</v>
      </c>
      <c r="S68" s="105" t="s">
        <v>290</v>
      </c>
      <c r="T68" s="106" t="s">
        <v>291</v>
      </c>
      <c r="U68" s="164" t="s">
        <v>241</v>
      </c>
      <c r="V68" s="165" t="s">
        <v>289</v>
      </c>
      <c r="W68" s="165" t="s">
        <v>290</v>
      </c>
      <c r="X68" s="166" t="s">
        <v>291</v>
      </c>
      <c r="Y68" s="104" t="s">
        <v>241</v>
      </c>
      <c r="Z68" s="105" t="s">
        <v>289</v>
      </c>
      <c r="AA68" s="105" t="s">
        <v>290</v>
      </c>
      <c r="AB68" s="106" t="s">
        <v>291</v>
      </c>
      <c r="AC68" s="164" t="s">
        <v>241</v>
      </c>
      <c r="AD68" s="165" t="s">
        <v>289</v>
      </c>
      <c r="AE68" s="165" t="s">
        <v>290</v>
      </c>
      <c r="AF68" s="166" t="s">
        <v>291</v>
      </c>
      <c r="AG68" s="104" t="s">
        <v>241</v>
      </c>
      <c r="AH68" s="105" t="s">
        <v>289</v>
      </c>
      <c r="AI68" s="105" t="s">
        <v>290</v>
      </c>
      <c r="AJ68" s="106" t="s">
        <v>291</v>
      </c>
      <c r="AK68" s="104" t="s">
        <v>241</v>
      </c>
      <c r="AL68" s="105" t="s">
        <v>289</v>
      </c>
      <c r="AM68" s="105" t="s">
        <v>290</v>
      </c>
      <c r="AN68" s="106" t="s">
        <v>291</v>
      </c>
      <c r="AO68" s="164" t="s">
        <v>241</v>
      </c>
      <c r="AP68" s="165" t="s">
        <v>289</v>
      </c>
      <c r="AQ68" s="165" t="s">
        <v>290</v>
      </c>
      <c r="AR68" s="166" t="s">
        <v>291</v>
      </c>
      <c r="AS68" s="104" t="s">
        <v>241</v>
      </c>
      <c r="AT68" s="105" t="s">
        <v>289</v>
      </c>
      <c r="AU68" s="105" t="s">
        <v>290</v>
      </c>
      <c r="AV68" s="106" t="s">
        <v>291</v>
      </c>
      <c r="AW68" s="164" t="s">
        <v>241</v>
      </c>
      <c r="AX68" s="165" t="s">
        <v>289</v>
      </c>
      <c r="AY68" s="165" t="s">
        <v>290</v>
      </c>
      <c r="AZ68" s="166" t="s">
        <v>291</v>
      </c>
      <c r="BA68" s="104" t="s">
        <v>241</v>
      </c>
      <c r="BB68" s="105" t="s">
        <v>289</v>
      </c>
      <c r="BC68" s="105" t="s">
        <v>290</v>
      </c>
      <c r="BD68" s="106" t="s">
        <v>291</v>
      </c>
      <c r="BE68" s="164" t="s">
        <v>241</v>
      </c>
      <c r="BF68" s="165" t="s">
        <v>289</v>
      </c>
      <c r="BG68" s="165" t="s">
        <v>290</v>
      </c>
      <c r="BH68" s="166" t="s">
        <v>291</v>
      </c>
      <c r="BI68" s="104" t="s">
        <v>241</v>
      </c>
      <c r="BJ68" s="105" t="s">
        <v>289</v>
      </c>
      <c r="BK68" s="105" t="s">
        <v>290</v>
      </c>
      <c r="BL68" s="106" t="s">
        <v>291</v>
      </c>
      <c r="BM68" s="164" t="s">
        <v>241</v>
      </c>
      <c r="BN68" s="165" t="s">
        <v>289</v>
      </c>
      <c r="BO68" s="165" t="s">
        <v>290</v>
      </c>
      <c r="BP68" s="166" t="s">
        <v>291</v>
      </c>
      <c r="BQ68" s="104" t="s">
        <v>241</v>
      </c>
      <c r="BR68" s="105" t="s">
        <v>289</v>
      </c>
      <c r="BS68" s="105" t="s">
        <v>290</v>
      </c>
      <c r="BT68" s="106" t="s">
        <v>291</v>
      </c>
      <c r="BU68" s="104" t="s">
        <v>241</v>
      </c>
      <c r="BV68" s="105" t="s">
        <v>289</v>
      </c>
      <c r="BW68" s="105" t="s">
        <v>290</v>
      </c>
      <c r="BX68" s="106" t="s">
        <v>291</v>
      </c>
      <c r="BY68" s="164" t="s">
        <v>241</v>
      </c>
      <c r="BZ68" s="165" t="s">
        <v>289</v>
      </c>
      <c r="CA68" s="165" t="s">
        <v>290</v>
      </c>
      <c r="CB68" s="166" t="s">
        <v>291</v>
      </c>
      <c r="CC68" s="104" t="s">
        <v>241</v>
      </c>
      <c r="CD68" s="105" t="s">
        <v>289</v>
      </c>
      <c r="CE68" s="105" t="s">
        <v>290</v>
      </c>
      <c r="CF68" s="106" t="s">
        <v>291</v>
      </c>
      <c r="CG68" s="104" t="s">
        <v>241</v>
      </c>
      <c r="CH68" s="105" t="s">
        <v>289</v>
      </c>
      <c r="CI68" s="105" t="s">
        <v>290</v>
      </c>
      <c r="CJ68" s="106" t="s">
        <v>291</v>
      </c>
      <c r="CK68" s="104" t="s">
        <v>241</v>
      </c>
      <c r="CL68" s="105" t="s">
        <v>289</v>
      </c>
      <c r="CM68" s="105" t="s">
        <v>290</v>
      </c>
      <c r="CN68" s="106" t="s">
        <v>291</v>
      </c>
      <c r="CO68" s="104" t="s">
        <v>241</v>
      </c>
      <c r="CP68" s="105" t="s">
        <v>289</v>
      </c>
      <c r="CQ68" s="105" t="s">
        <v>290</v>
      </c>
      <c r="CR68" s="106" t="s">
        <v>291</v>
      </c>
    </row>
    <row r="69" spans="1:96" ht="15.75" x14ac:dyDescent="0.25">
      <c r="A69" s="101" t="s">
        <v>375</v>
      </c>
      <c r="B69" s="102" t="s">
        <v>61</v>
      </c>
      <c r="C69" s="25">
        <f>L69+P69+T69+X69+AB69+AF69+AJ69+AN69+AR69+AV69+AZ69+BD69+BH69+BL69+BP69+BT69+BX69+CB69+CF69+CJ69+CN69+CR69</f>
        <v>0</v>
      </c>
      <c r="D69" s="26">
        <f>(I69+M69+Q69+U69+Y69+AC69+AG69+AK69+AO69+AS69+AW69+BA69+BE69+BI69+BM69+BQ69+BU69+BY69+CC69+CG69+CK69+CO69)/22</f>
        <v>0</v>
      </c>
      <c r="E69" s="26">
        <f>P69+X69+AB69+AF69+BD69+BH69+BX69+CF69+CJ69+CN69+CR69</f>
        <v>0</v>
      </c>
      <c r="F69" s="26">
        <f>L69+T69+AJ69+AN69+AR69+AV69+AZ69+BL69+BP69+BT69+CB69</f>
        <v>0</v>
      </c>
      <c r="G69" s="26">
        <f>L69+T69+AB69+AJ69+AN69+AV69+BD69+BL69+BT69+BX69+CF69+CJ69+CN69+CR69</f>
        <v>0</v>
      </c>
      <c r="H69" s="27">
        <f>P69+X69+AF69+AR69+AZ69+BH69+BP69+CB69</f>
        <v>0</v>
      </c>
      <c r="I69" s="11"/>
      <c r="J69" s="7" t="s">
        <v>86</v>
      </c>
      <c r="K69" s="7"/>
      <c r="L69" s="10"/>
      <c r="M69" s="170"/>
      <c r="N69" s="174" t="s">
        <v>22</v>
      </c>
      <c r="O69" s="171"/>
      <c r="P69" s="172"/>
      <c r="Q69" s="11"/>
      <c r="R69" s="7" t="s">
        <v>74</v>
      </c>
      <c r="S69" s="7"/>
      <c r="T69" s="10"/>
      <c r="U69" s="170"/>
      <c r="V69" s="174" t="s">
        <v>17</v>
      </c>
      <c r="W69" s="171"/>
      <c r="X69" s="172"/>
      <c r="Y69" s="11"/>
      <c r="Z69" s="174" t="s">
        <v>52</v>
      </c>
      <c r="AA69" s="7"/>
      <c r="AB69" s="10"/>
      <c r="AC69" s="170"/>
      <c r="AD69" s="174" t="s">
        <v>12</v>
      </c>
      <c r="AE69" s="171"/>
      <c r="AF69" s="172"/>
      <c r="AG69" s="11"/>
      <c r="AH69" s="7" t="s">
        <v>80</v>
      </c>
      <c r="AI69" s="7"/>
      <c r="AJ69" s="10"/>
      <c r="AK69" s="11"/>
      <c r="AL69" s="7" t="s">
        <v>73</v>
      </c>
      <c r="AM69" s="7"/>
      <c r="AN69" s="10"/>
      <c r="AO69" s="170"/>
      <c r="AP69" s="171" t="s">
        <v>24</v>
      </c>
      <c r="AQ69" s="171"/>
      <c r="AR69" s="172"/>
      <c r="AS69" s="11"/>
      <c r="AT69" s="7" t="s">
        <v>55</v>
      </c>
      <c r="AU69" s="7"/>
      <c r="AV69" s="10"/>
      <c r="AW69" s="170"/>
      <c r="AX69" s="171" t="s">
        <v>32</v>
      </c>
      <c r="AY69" s="171"/>
      <c r="AZ69" s="172"/>
      <c r="BA69" s="11"/>
      <c r="BB69" s="174" t="s">
        <v>74</v>
      </c>
      <c r="BC69" s="7"/>
      <c r="BD69" s="10"/>
      <c r="BE69" s="170"/>
      <c r="BF69" s="174" t="s">
        <v>3</v>
      </c>
      <c r="BG69" s="171"/>
      <c r="BH69" s="172"/>
      <c r="BI69" s="11"/>
      <c r="BJ69" s="7" t="s">
        <v>53</v>
      </c>
      <c r="BK69" s="7"/>
      <c r="BL69" s="10"/>
      <c r="BM69" s="170"/>
      <c r="BN69" s="171" t="s">
        <v>44</v>
      </c>
      <c r="BO69" s="171"/>
      <c r="BP69" s="172"/>
      <c r="BQ69" s="11"/>
      <c r="BR69" s="7" t="s">
        <v>52</v>
      </c>
      <c r="BS69" s="7"/>
      <c r="BT69" s="10"/>
      <c r="BU69" s="11"/>
      <c r="BV69" s="174" t="s">
        <v>80</v>
      </c>
      <c r="BW69" s="7"/>
      <c r="BX69" s="10"/>
      <c r="BY69" s="170"/>
      <c r="BZ69" s="171" t="s">
        <v>43</v>
      </c>
      <c r="CA69" s="171"/>
      <c r="CB69" s="172"/>
      <c r="CC69" s="11"/>
      <c r="CD69" s="174" t="s">
        <v>73</v>
      </c>
      <c r="CE69" s="7"/>
      <c r="CF69" s="10"/>
      <c r="CG69" s="11"/>
      <c r="CH69" s="174" t="s">
        <v>55</v>
      </c>
      <c r="CI69" s="7"/>
      <c r="CJ69" s="10"/>
      <c r="CK69" s="11"/>
      <c r="CL69" s="174" t="s">
        <v>86</v>
      </c>
      <c r="CM69" s="7"/>
      <c r="CN69" s="10"/>
      <c r="CO69" s="11"/>
      <c r="CP69" s="174" t="s">
        <v>53</v>
      </c>
      <c r="CQ69" s="7"/>
      <c r="CR69" s="10"/>
    </row>
    <row r="70" spans="1:96" ht="15.75" x14ac:dyDescent="0.25">
      <c r="A70" s="101" t="s">
        <v>376</v>
      </c>
      <c r="B70" s="102" t="s">
        <v>62</v>
      </c>
      <c r="C70" s="25">
        <f>L70+P70+T70+X70+AB70+AF70+AJ70+AN70+AR70+AV70+AZ70+BD70+BH70+BL70+BP70+BT70+BX70+CB70+CF70+CJ70+CN70+CR70</f>
        <v>0</v>
      </c>
      <c r="D70" s="26">
        <f>(I70+M70+Q70+U70+Y70+AC70+AG70+AK70+AO70+AS70+AW70+BA70+BE70+BI70+BM70+BQ70+BU70+BY70+CC70+CG70+CK70+CO70)/22</f>
        <v>0</v>
      </c>
      <c r="E70" s="26">
        <f>P70+X70+AB70+AF70+BD70+BH70+BX70+CF70+CJ70+CN70+CR70</f>
        <v>0</v>
      </c>
      <c r="F70" s="26">
        <f>L70+T70+AJ70+AN70+AR70+AV70+AZ70+BL70+BP70+BT70+CB70</f>
        <v>0</v>
      </c>
      <c r="G70" s="26">
        <f>L70+T70+AB70+AJ70+AN70+AV70+BD70+BL70+BT70+BX70+CF70+CJ70+CN70+CR70</f>
        <v>0</v>
      </c>
      <c r="H70" s="27">
        <f>P70+X70+AF70+AR70+AZ70+BH70+BP70+CB70</f>
        <v>0</v>
      </c>
      <c r="I70" s="11"/>
      <c r="J70" s="7" t="s">
        <v>86</v>
      </c>
      <c r="K70" s="7"/>
      <c r="L70" s="10"/>
      <c r="M70" s="170"/>
      <c r="N70" s="174" t="s">
        <v>22</v>
      </c>
      <c r="O70" s="171"/>
      <c r="P70" s="172"/>
      <c r="Q70" s="11"/>
      <c r="R70" s="7" t="s">
        <v>74</v>
      </c>
      <c r="S70" s="7"/>
      <c r="T70" s="10"/>
      <c r="U70" s="170"/>
      <c r="V70" s="174" t="s">
        <v>17</v>
      </c>
      <c r="W70" s="171"/>
      <c r="X70" s="172"/>
      <c r="Y70" s="11"/>
      <c r="Z70" s="174" t="s">
        <v>52</v>
      </c>
      <c r="AA70" s="7"/>
      <c r="AB70" s="10"/>
      <c r="AC70" s="170"/>
      <c r="AD70" s="174" t="s">
        <v>12</v>
      </c>
      <c r="AE70" s="171"/>
      <c r="AF70" s="172"/>
      <c r="AG70" s="11"/>
      <c r="AH70" s="7" t="s">
        <v>80</v>
      </c>
      <c r="AI70" s="7"/>
      <c r="AJ70" s="10"/>
      <c r="AK70" s="11"/>
      <c r="AL70" s="7" t="s">
        <v>73</v>
      </c>
      <c r="AM70" s="7"/>
      <c r="AN70" s="10"/>
      <c r="AO70" s="170"/>
      <c r="AP70" s="171" t="s">
        <v>24</v>
      </c>
      <c r="AQ70" s="171"/>
      <c r="AR70" s="172"/>
      <c r="AS70" s="11"/>
      <c r="AT70" s="7" t="s">
        <v>55</v>
      </c>
      <c r="AU70" s="7"/>
      <c r="AV70" s="10"/>
      <c r="AW70" s="170"/>
      <c r="AX70" s="171" t="s">
        <v>32</v>
      </c>
      <c r="AY70" s="171"/>
      <c r="AZ70" s="172"/>
      <c r="BA70" s="11"/>
      <c r="BB70" s="174" t="s">
        <v>74</v>
      </c>
      <c r="BC70" s="7"/>
      <c r="BD70" s="10"/>
      <c r="BE70" s="170"/>
      <c r="BF70" s="174" t="s">
        <v>3</v>
      </c>
      <c r="BG70" s="171"/>
      <c r="BH70" s="172"/>
      <c r="BI70" s="11"/>
      <c r="BJ70" s="7" t="s">
        <v>53</v>
      </c>
      <c r="BK70" s="7"/>
      <c r="BL70" s="10"/>
      <c r="BM70" s="170"/>
      <c r="BN70" s="171" t="s">
        <v>44</v>
      </c>
      <c r="BO70" s="171"/>
      <c r="BP70" s="172"/>
      <c r="BQ70" s="11"/>
      <c r="BR70" s="7" t="s">
        <v>52</v>
      </c>
      <c r="BS70" s="7"/>
      <c r="BT70" s="10"/>
      <c r="BU70" s="11"/>
      <c r="BV70" s="174" t="s">
        <v>80</v>
      </c>
      <c r="BW70" s="7"/>
      <c r="BX70" s="10"/>
      <c r="BY70" s="170"/>
      <c r="BZ70" s="171" t="s">
        <v>43</v>
      </c>
      <c r="CA70" s="171"/>
      <c r="CB70" s="172"/>
      <c r="CC70" s="11"/>
      <c r="CD70" s="174" t="s">
        <v>73</v>
      </c>
      <c r="CE70" s="7"/>
      <c r="CF70" s="10"/>
      <c r="CG70" s="11"/>
      <c r="CH70" s="174" t="s">
        <v>55</v>
      </c>
      <c r="CI70" s="7"/>
      <c r="CJ70" s="10"/>
      <c r="CK70" s="11"/>
      <c r="CL70" s="174" t="s">
        <v>86</v>
      </c>
      <c r="CM70" s="7"/>
      <c r="CN70" s="10"/>
      <c r="CO70" s="11"/>
      <c r="CP70" s="174" t="s">
        <v>53</v>
      </c>
      <c r="CQ70" s="7"/>
      <c r="CR70" s="10"/>
    </row>
    <row r="71" spans="1:96" ht="15.75" x14ac:dyDescent="0.25">
      <c r="A71" s="101" t="s">
        <v>377</v>
      </c>
      <c r="B71" s="102" t="s">
        <v>60</v>
      </c>
      <c r="C71" s="25">
        <f>L71+P71+T71+X71+AB71+AF71+AJ71+AN71+AR71+AV71+AZ71+BD71+BH71+BL71+BP71+BT71+BX71+CB71+CF71+CJ71+CN71+CR71</f>
        <v>0</v>
      </c>
      <c r="D71" s="26">
        <f>(I71+M71+Q71+U71+Y71+AC71+AG71+AK71+AO71+AS71+AW71+BA71+BE71+BI71+BM71+BQ71+BU71+BY71+CC71+CG71+CK71+CO71)/22</f>
        <v>0</v>
      </c>
      <c r="E71" s="26">
        <f>P71+X71+AB71+AF71+BD71+BH71+BX71+CF71+CJ71+CN71+CR71</f>
        <v>0</v>
      </c>
      <c r="F71" s="26">
        <f>L71+T71+AJ71+AN71+AR71+AV71+AZ71+BL71+BP71+BT71+CB71</f>
        <v>0</v>
      </c>
      <c r="G71" s="26">
        <f>L71+T71+AB71+AJ71+AN71+AV71+BD71+BL71+BT71+BX71+CF71+CJ71+CN71+CR71</f>
        <v>0</v>
      </c>
      <c r="H71" s="27">
        <f>P71+X71+AF71+AR71+AZ71+BH71+BP71+CB71</f>
        <v>0</v>
      </c>
      <c r="I71" s="11"/>
      <c r="J71" s="7" t="s">
        <v>86</v>
      </c>
      <c r="K71" s="7"/>
      <c r="L71" s="10"/>
      <c r="M71" s="170"/>
      <c r="N71" s="174" t="s">
        <v>22</v>
      </c>
      <c r="O71" s="171"/>
      <c r="P71" s="172"/>
      <c r="Q71" s="11"/>
      <c r="R71" s="7" t="s">
        <v>74</v>
      </c>
      <c r="S71" s="7"/>
      <c r="T71" s="10"/>
      <c r="U71" s="170"/>
      <c r="V71" s="174" t="s">
        <v>17</v>
      </c>
      <c r="W71" s="171"/>
      <c r="X71" s="172"/>
      <c r="Y71" s="11"/>
      <c r="Z71" s="174" t="s">
        <v>52</v>
      </c>
      <c r="AA71" s="7"/>
      <c r="AB71" s="10"/>
      <c r="AC71" s="170"/>
      <c r="AD71" s="174" t="s">
        <v>12</v>
      </c>
      <c r="AE71" s="171"/>
      <c r="AF71" s="172"/>
      <c r="AG71" s="11"/>
      <c r="AH71" s="7" t="s">
        <v>80</v>
      </c>
      <c r="AI71" s="7"/>
      <c r="AJ71" s="10"/>
      <c r="AK71" s="11"/>
      <c r="AL71" s="7" t="s">
        <v>73</v>
      </c>
      <c r="AM71" s="7"/>
      <c r="AN71" s="10"/>
      <c r="AO71" s="170"/>
      <c r="AP71" s="171" t="s">
        <v>24</v>
      </c>
      <c r="AQ71" s="171"/>
      <c r="AR71" s="172"/>
      <c r="AS71" s="11"/>
      <c r="AT71" s="7" t="s">
        <v>55</v>
      </c>
      <c r="AU71" s="7"/>
      <c r="AV71" s="10"/>
      <c r="AW71" s="170"/>
      <c r="AX71" s="171" t="s">
        <v>32</v>
      </c>
      <c r="AY71" s="171"/>
      <c r="AZ71" s="172"/>
      <c r="BA71" s="11"/>
      <c r="BB71" s="174" t="s">
        <v>74</v>
      </c>
      <c r="BC71" s="7"/>
      <c r="BD71" s="10"/>
      <c r="BE71" s="170"/>
      <c r="BF71" s="174" t="s">
        <v>3</v>
      </c>
      <c r="BG71" s="171"/>
      <c r="BH71" s="172"/>
      <c r="BI71" s="11"/>
      <c r="BJ71" s="7" t="s">
        <v>53</v>
      </c>
      <c r="BK71" s="7"/>
      <c r="BL71" s="10"/>
      <c r="BM71" s="170"/>
      <c r="BN71" s="171" t="s">
        <v>44</v>
      </c>
      <c r="BO71" s="171"/>
      <c r="BP71" s="172"/>
      <c r="BQ71" s="11"/>
      <c r="BR71" s="7" t="s">
        <v>52</v>
      </c>
      <c r="BS71" s="7"/>
      <c r="BT71" s="10"/>
      <c r="BU71" s="11"/>
      <c r="BV71" s="174" t="s">
        <v>80</v>
      </c>
      <c r="BW71" s="7"/>
      <c r="BX71" s="10"/>
      <c r="BY71" s="170"/>
      <c r="BZ71" s="171" t="s">
        <v>43</v>
      </c>
      <c r="CA71" s="171"/>
      <c r="CB71" s="172"/>
      <c r="CC71" s="11"/>
      <c r="CD71" s="174" t="s">
        <v>73</v>
      </c>
      <c r="CE71" s="7"/>
      <c r="CF71" s="10"/>
      <c r="CG71" s="11"/>
      <c r="CH71" s="174" t="s">
        <v>55</v>
      </c>
      <c r="CI71" s="7"/>
      <c r="CJ71" s="10"/>
      <c r="CK71" s="11"/>
      <c r="CL71" s="174" t="s">
        <v>86</v>
      </c>
      <c r="CM71" s="7"/>
      <c r="CN71" s="10"/>
      <c r="CO71" s="11"/>
      <c r="CP71" s="174" t="s">
        <v>53</v>
      </c>
      <c r="CQ71" s="7"/>
      <c r="CR71" s="10"/>
    </row>
    <row r="72" spans="1:96" ht="15.75" x14ac:dyDescent="0.25">
      <c r="A72" s="101" t="s">
        <v>378</v>
      </c>
      <c r="B72" s="102" t="s">
        <v>72</v>
      </c>
      <c r="C72" s="25">
        <f>L72+P72+T72+X72+AB72+AF72+AJ72+AN72+AR72+AV72+AZ72+BD72+BH72+BL72+BP72+BT72+BX72+CB72+CF72+CJ72+CN72+CR72</f>
        <v>0</v>
      </c>
      <c r="D72" s="26">
        <f>I72+M72+Q72+U72+Y72+AC72+AG72+AK72+AO72+AS72+AW72+BA72+BE72+BI72+BM72+BQ72+BU72+BY72+CC72+CG72+CK72+CO72</f>
        <v>0</v>
      </c>
      <c r="E72" s="26">
        <f>P72+X72+AB72+AF72+BD72+BH72+BX72+CF72+CJ72+CN72+CR72</f>
        <v>0</v>
      </c>
      <c r="F72" s="26">
        <f>L72+T72+AJ72+AN72+AR72+AV72+AZ72+BL72+BP72+BT72+CB72</f>
        <v>0</v>
      </c>
      <c r="G72" s="26">
        <f>L72+T72+AB72+AJ72+AN72+AV72+BD72+BL72+BT72+BX72+CF72+CJ72+CN72+CR72</f>
        <v>0</v>
      </c>
      <c r="H72" s="27">
        <f>P72+X72+AF72+AR72+AZ72+BH72+BP72+CB72</f>
        <v>0</v>
      </c>
      <c r="I72" s="11"/>
      <c r="J72" s="7" t="s">
        <v>86</v>
      </c>
      <c r="K72" s="7"/>
      <c r="L72" s="10"/>
      <c r="M72" s="170"/>
      <c r="N72" s="174" t="s">
        <v>22</v>
      </c>
      <c r="O72" s="171"/>
      <c r="P72" s="172"/>
      <c r="Q72" s="11"/>
      <c r="R72" s="7" t="s">
        <v>74</v>
      </c>
      <c r="S72" s="7"/>
      <c r="T72" s="10"/>
      <c r="U72" s="170"/>
      <c r="V72" s="174" t="s">
        <v>17</v>
      </c>
      <c r="W72" s="171"/>
      <c r="X72" s="172"/>
      <c r="Y72" s="11"/>
      <c r="Z72" s="174" t="s">
        <v>52</v>
      </c>
      <c r="AA72" s="7"/>
      <c r="AB72" s="10"/>
      <c r="AC72" s="170"/>
      <c r="AD72" s="174" t="s">
        <v>12</v>
      </c>
      <c r="AE72" s="171"/>
      <c r="AF72" s="172"/>
      <c r="AG72" s="11"/>
      <c r="AH72" s="7" t="s">
        <v>80</v>
      </c>
      <c r="AI72" s="7"/>
      <c r="AJ72" s="10"/>
      <c r="AK72" s="11"/>
      <c r="AL72" s="7" t="s">
        <v>73</v>
      </c>
      <c r="AM72" s="7"/>
      <c r="AN72" s="10"/>
      <c r="AO72" s="170"/>
      <c r="AP72" s="171" t="s">
        <v>24</v>
      </c>
      <c r="AQ72" s="171"/>
      <c r="AR72" s="172"/>
      <c r="AS72" s="11"/>
      <c r="AT72" s="7" t="s">
        <v>55</v>
      </c>
      <c r="AU72" s="7"/>
      <c r="AV72" s="10"/>
      <c r="AW72" s="170"/>
      <c r="AX72" s="171" t="s">
        <v>32</v>
      </c>
      <c r="AY72" s="171"/>
      <c r="AZ72" s="172"/>
      <c r="BA72" s="11"/>
      <c r="BB72" s="174" t="s">
        <v>74</v>
      </c>
      <c r="BC72" s="7"/>
      <c r="BD72" s="10"/>
      <c r="BE72" s="170"/>
      <c r="BF72" s="174" t="s">
        <v>3</v>
      </c>
      <c r="BG72" s="171"/>
      <c r="BH72" s="172"/>
      <c r="BI72" s="11"/>
      <c r="BJ72" s="7" t="s">
        <v>53</v>
      </c>
      <c r="BK72" s="7"/>
      <c r="BL72" s="10"/>
      <c r="BM72" s="170"/>
      <c r="BN72" s="171" t="s">
        <v>44</v>
      </c>
      <c r="BO72" s="171"/>
      <c r="BP72" s="172"/>
      <c r="BQ72" s="11"/>
      <c r="BR72" s="7" t="s">
        <v>52</v>
      </c>
      <c r="BS72" s="7"/>
      <c r="BT72" s="10"/>
      <c r="BU72" s="11"/>
      <c r="BV72" s="174" t="s">
        <v>80</v>
      </c>
      <c r="BW72" s="7"/>
      <c r="BX72" s="10"/>
      <c r="BY72" s="170"/>
      <c r="BZ72" s="171" t="s">
        <v>43</v>
      </c>
      <c r="CA72" s="171"/>
      <c r="CB72" s="172"/>
      <c r="CC72" s="11"/>
      <c r="CD72" s="174" t="s">
        <v>73</v>
      </c>
      <c r="CE72" s="7"/>
      <c r="CF72" s="10"/>
      <c r="CG72" s="11"/>
      <c r="CH72" s="174" t="s">
        <v>55</v>
      </c>
      <c r="CI72" s="7"/>
      <c r="CJ72" s="10"/>
      <c r="CK72" s="11"/>
      <c r="CL72" s="174" t="s">
        <v>86</v>
      </c>
      <c r="CM72" s="7"/>
      <c r="CN72" s="10"/>
      <c r="CO72" s="11"/>
      <c r="CP72" s="174" t="s">
        <v>53</v>
      </c>
      <c r="CQ72" s="7"/>
      <c r="CR72" s="10"/>
    </row>
    <row r="73" spans="1:96" ht="16.5" thickBot="1" x14ac:dyDescent="0.3">
      <c r="A73" s="94"/>
      <c r="B73" s="103"/>
      <c r="C73" s="39"/>
      <c r="D73" s="39"/>
      <c r="E73" s="24"/>
      <c r="F73" s="24"/>
      <c r="G73" s="24"/>
      <c r="H73" s="24"/>
      <c r="I73" s="107"/>
      <c r="J73" s="108"/>
      <c r="K73" s="108"/>
      <c r="L73" s="109"/>
      <c r="M73" s="107"/>
      <c r="N73" s="108"/>
      <c r="O73" s="108"/>
      <c r="P73" s="109"/>
      <c r="Q73" s="107"/>
      <c r="R73" s="108"/>
      <c r="S73" s="108"/>
      <c r="T73" s="109"/>
      <c r="U73" s="107"/>
      <c r="V73" s="108"/>
      <c r="W73" s="108"/>
      <c r="X73" s="109"/>
      <c r="Y73" s="107"/>
      <c r="Z73" s="108"/>
      <c r="AA73" s="108"/>
      <c r="AB73" s="109"/>
      <c r="AC73" s="107"/>
      <c r="AD73" s="108"/>
      <c r="AE73" s="108"/>
      <c r="AF73" s="109"/>
      <c r="AG73" s="107"/>
      <c r="AH73" s="108"/>
      <c r="AI73" s="108"/>
      <c r="AJ73" s="109"/>
      <c r="AK73" s="107"/>
      <c r="AL73" s="108"/>
      <c r="AM73" s="108"/>
      <c r="AN73" s="109"/>
      <c r="AO73" s="107"/>
      <c r="AP73" s="108"/>
      <c r="AQ73" s="108"/>
      <c r="AR73" s="109"/>
      <c r="AS73" s="107"/>
      <c r="AT73" s="108"/>
      <c r="AU73" s="108"/>
      <c r="AV73" s="109"/>
      <c r="AW73" s="107"/>
      <c r="AX73" s="108"/>
      <c r="AY73" s="108"/>
      <c r="AZ73" s="109"/>
      <c r="BA73" s="107"/>
      <c r="BB73" s="108"/>
      <c r="BC73" s="108"/>
      <c r="BD73" s="109"/>
      <c r="BE73" s="107"/>
      <c r="BF73" s="108"/>
      <c r="BG73" s="108"/>
      <c r="BH73" s="109"/>
      <c r="BI73" s="107"/>
      <c r="BJ73" s="108"/>
      <c r="BK73" s="108"/>
      <c r="BL73" s="109"/>
      <c r="BM73" s="107"/>
      <c r="BN73" s="108"/>
      <c r="BO73" s="108"/>
      <c r="BP73" s="109"/>
      <c r="BQ73" s="107"/>
      <c r="BR73" s="108"/>
      <c r="BS73" s="108"/>
      <c r="BT73" s="109"/>
      <c r="BU73" s="107"/>
      <c r="BV73" s="108"/>
      <c r="BW73" s="108"/>
      <c r="BX73" s="109"/>
      <c r="BY73" s="107"/>
      <c r="BZ73" s="108"/>
      <c r="CA73" s="108"/>
      <c r="CB73" s="109"/>
      <c r="CC73" s="107"/>
      <c r="CD73" s="108"/>
      <c r="CE73" s="108"/>
      <c r="CF73" s="109"/>
      <c r="CG73" s="107"/>
      <c r="CH73" s="108"/>
      <c r="CI73" s="108"/>
      <c r="CJ73" s="109"/>
      <c r="CK73" s="107"/>
      <c r="CL73" s="108"/>
      <c r="CM73" s="108"/>
      <c r="CN73" s="109"/>
      <c r="CO73" s="107"/>
      <c r="CP73" s="108"/>
      <c r="CQ73" s="108"/>
      <c r="CR73" s="109"/>
    </row>
    <row r="74" spans="1:96" ht="16.5" thickBot="1" x14ac:dyDescent="0.3">
      <c r="A74" s="88" t="s">
        <v>0</v>
      </c>
      <c r="B74" s="72" t="s">
        <v>73</v>
      </c>
      <c r="C74" s="104" t="s">
        <v>235</v>
      </c>
      <c r="D74" s="105" t="s">
        <v>292</v>
      </c>
      <c r="E74" s="105" t="s">
        <v>180</v>
      </c>
      <c r="F74" s="105" t="s">
        <v>181</v>
      </c>
      <c r="G74" s="105" t="s">
        <v>33</v>
      </c>
      <c r="H74" s="106" t="s">
        <v>293</v>
      </c>
      <c r="I74" s="104" t="s">
        <v>241</v>
      </c>
      <c r="J74" s="105" t="s">
        <v>289</v>
      </c>
      <c r="K74" s="105" t="s">
        <v>290</v>
      </c>
      <c r="L74" s="106" t="s">
        <v>291</v>
      </c>
      <c r="M74" s="164" t="s">
        <v>241</v>
      </c>
      <c r="N74" s="165" t="s">
        <v>289</v>
      </c>
      <c r="O74" s="165" t="s">
        <v>290</v>
      </c>
      <c r="P74" s="166" t="s">
        <v>291</v>
      </c>
      <c r="Q74" s="104" t="s">
        <v>241</v>
      </c>
      <c r="R74" s="105" t="s">
        <v>289</v>
      </c>
      <c r="S74" s="105" t="s">
        <v>290</v>
      </c>
      <c r="T74" s="106" t="s">
        <v>291</v>
      </c>
      <c r="U74" s="164" t="s">
        <v>241</v>
      </c>
      <c r="V74" s="165" t="s">
        <v>289</v>
      </c>
      <c r="W74" s="165" t="s">
        <v>290</v>
      </c>
      <c r="X74" s="166" t="s">
        <v>291</v>
      </c>
      <c r="Y74" s="104" t="s">
        <v>241</v>
      </c>
      <c r="Z74" s="105" t="s">
        <v>289</v>
      </c>
      <c r="AA74" s="105" t="s">
        <v>290</v>
      </c>
      <c r="AB74" s="106" t="s">
        <v>291</v>
      </c>
      <c r="AC74" s="164" t="s">
        <v>241</v>
      </c>
      <c r="AD74" s="165" t="s">
        <v>289</v>
      </c>
      <c r="AE74" s="165" t="s">
        <v>290</v>
      </c>
      <c r="AF74" s="166" t="s">
        <v>291</v>
      </c>
      <c r="AG74" s="104" t="s">
        <v>241</v>
      </c>
      <c r="AH74" s="105" t="s">
        <v>289</v>
      </c>
      <c r="AI74" s="105" t="s">
        <v>290</v>
      </c>
      <c r="AJ74" s="106" t="s">
        <v>291</v>
      </c>
      <c r="AK74" s="104" t="s">
        <v>241</v>
      </c>
      <c r="AL74" s="105" t="s">
        <v>289</v>
      </c>
      <c r="AM74" s="105" t="s">
        <v>290</v>
      </c>
      <c r="AN74" s="106" t="s">
        <v>291</v>
      </c>
      <c r="AO74" s="164" t="s">
        <v>241</v>
      </c>
      <c r="AP74" s="165" t="s">
        <v>289</v>
      </c>
      <c r="AQ74" s="165" t="s">
        <v>290</v>
      </c>
      <c r="AR74" s="166" t="s">
        <v>291</v>
      </c>
      <c r="AS74" s="104" t="s">
        <v>241</v>
      </c>
      <c r="AT74" s="105" t="s">
        <v>289</v>
      </c>
      <c r="AU74" s="105" t="s">
        <v>290</v>
      </c>
      <c r="AV74" s="106" t="s">
        <v>291</v>
      </c>
      <c r="AW74" s="164" t="s">
        <v>241</v>
      </c>
      <c r="AX74" s="165" t="s">
        <v>289</v>
      </c>
      <c r="AY74" s="165" t="s">
        <v>290</v>
      </c>
      <c r="AZ74" s="166" t="s">
        <v>291</v>
      </c>
      <c r="BA74" s="104" t="s">
        <v>241</v>
      </c>
      <c r="BB74" s="105" t="s">
        <v>289</v>
      </c>
      <c r="BC74" s="105" t="s">
        <v>290</v>
      </c>
      <c r="BD74" s="106" t="s">
        <v>291</v>
      </c>
      <c r="BE74" s="164" t="s">
        <v>241</v>
      </c>
      <c r="BF74" s="165" t="s">
        <v>289</v>
      </c>
      <c r="BG74" s="165" t="s">
        <v>290</v>
      </c>
      <c r="BH74" s="166" t="s">
        <v>291</v>
      </c>
      <c r="BI74" s="104" t="s">
        <v>241</v>
      </c>
      <c r="BJ74" s="105" t="s">
        <v>289</v>
      </c>
      <c r="BK74" s="105" t="s">
        <v>290</v>
      </c>
      <c r="BL74" s="106" t="s">
        <v>291</v>
      </c>
      <c r="BM74" s="164" t="s">
        <v>241</v>
      </c>
      <c r="BN74" s="165" t="s">
        <v>289</v>
      </c>
      <c r="BO74" s="165" t="s">
        <v>290</v>
      </c>
      <c r="BP74" s="166" t="s">
        <v>291</v>
      </c>
      <c r="BQ74" s="104" t="s">
        <v>241</v>
      </c>
      <c r="BR74" s="105" t="s">
        <v>289</v>
      </c>
      <c r="BS74" s="105" t="s">
        <v>290</v>
      </c>
      <c r="BT74" s="106" t="s">
        <v>291</v>
      </c>
      <c r="BU74" s="104" t="s">
        <v>241</v>
      </c>
      <c r="BV74" s="105" t="s">
        <v>289</v>
      </c>
      <c r="BW74" s="105" t="s">
        <v>290</v>
      </c>
      <c r="BX74" s="106" t="s">
        <v>291</v>
      </c>
      <c r="BY74" s="164" t="s">
        <v>241</v>
      </c>
      <c r="BZ74" s="165" t="s">
        <v>289</v>
      </c>
      <c r="CA74" s="165" t="s">
        <v>290</v>
      </c>
      <c r="CB74" s="166" t="s">
        <v>291</v>
      </c>
      <c r="CC74" s="104" t="s">
        <v>241</v>
      </c>
      <c r="CD74" s="105" t="s">
        <v>289</v>
      </c>
      <c r="CE74" s="105" t="s">
        <v>290</v>
      </c>
      <c r="CF74" s="106" t="s">
        <v>291</v>
      </c>
      <c r="CG74" s="104" t="s">
        <v>241</v>
      </c>
      <c r="CH74" s="105" t="s">
        <v>289</v>
      </c>
      <c r="CI74" s="105" t="s">
        <v>290</v>
      </c>
      <c r="CJ74" s="106" t="s">
        <v>291</v>
      </c>
      <c r="CK74" s="104" t="s">
        <v>241</v>
      </c>
      <c r="CL74" s="105" t="s">
        <v>289</v>
      </c>
      <c r="CM74" s="105" t="s">
        <v>290</v>
      </c>
      <c r="CN74" s="106" t="s">
        <v>291</v>
      </c>
      <c r="CO74" s="104" t="s">
        <v>241</v>
      </c>
      <c r="CP74" s="105" t="s">
        <v>289</v>
      </c>
      <c r="CQ74" s="105" t="s">
        <v>290</v>
      </c>
      <c r="CR74" s="106" t="s">
        <v>291</v>
      </c>
    </row>
    <row r="75" spans="1:96" ht="15.75" x14ac:dyDescent="0.25">
      <c r="A75" s="101" t="s">
        <v>375</v>
      </c>
      <c r="B75" s="102" t="s">
        <v>64</v>
      </c>
      <c r="C75" s="25">
        <f>L75+P75+T75+X75+AB75+AF75+AJ75+AN75+AR75+AV75+AZ75+BD75+BH75+BL75+BP75+BT75+BX75+CB75+CF75+CJ75+CN75+CR75</f>
        <v>0</v>
      </c>
      <c r="D75" s="26">
        <f>(I75+M75+Q75+U75+Y75+AC75+AG75+AK75+AO75+AS75+AW75+BA75+BE75+BI75+BM75+BQ75+BU75+BY75+CC75+CG75+CK75+CO75)/22</f>
        <v>0</v>
      </c>
      <c r="E75" s="26">
        <f>P75+X75+AF75+AN75+BD75+BH75+BL75+BT75+BX75+CJ75+CN75</f>
        <v>0</v>
      </c>
      <c r="F75" s="26">
        <f>L75+T75+AB75+AJ75+AR75+AV75+AZ75+BP75+CB75+CF75+CR75</f>
        <v>0</v>
      </c>
      <c r="G75" s="26">
        <f>L75+T75+AB75+AJ75+AN75+AV75+BD75+BL75+BT75+BX75+CF75+CJ75+CN75+CR75</f>
        <v>0</v>
      </c>
      <c r="H75" s="27">
        <f>P75+X75+AF75+AR75+AZ75+BH75+BP75+CB75</f>
        <v>0</v>
      </c>
      <c r="I75" s="11"/>
      <c r="J75" s="7" t="s">
        <v>52</v>
      </c>
      <c r="K75" s="7"/>
      <c r="L75" s="10"/>
      <c r="M75" s="170"/>
      <c r="N75" s="174" t="s">
        <v>24</v>
      </c>
      <c r="O75" s="171"/>
      <c r="P75" s="172"/>
      <c r="Q75" s="11"/>
      <c r="R75" s="7" t="s">
        <v>55</v>
      </c>
      <c r="S75" s="7"/>
      <c r="T75" s="10"/>
      <c r="U75" s="170"/>
      <c r="V75" s="174" t="s">
        <v>32</v>
      </c>
      <c r="W75" s="171"/>
      <c r="X75" s="172"/>
      <c r="Y75" s="11"/>
      <c r="Z75" s="7" t="s">
        <v>74</v>
      </c>
      <c r="AA75" s="7"/>
      <c r="AB75" s="10"/>
      <c r="AC75" s="170"/>
      <c r="AD75" s="174" t="s">
        <v>43</v>
      </c>
      <c r="AE75" s="171"/>
      <c r="AF75" s="172"/>
      <c r="AG75" s="11"/>
      <c r="AH75" s="7" t="s">
        <v>53</v>
      </c>
      <c r="AI75" s="7"/>
      <c r="AJ75" s="10"/>
      <c r="AK75" s="11"/>
      <c r="AL75" s="174" t="s">
        <v>59</v>
      </c>
      <c r="AM75" s="7"/>
      <c r="AN75" s="10"/>
      <c r="AO75" s="170"/>
      <c r="AP75" s="171" t="s">
        <v>22</v>
      </c>
      <c r="AQ75" s="171"/>
      <c r="AR75" s="172"/>
      <c r="AS75" s="11"/>
      <c r="AT75" s="7" t="s">
        <v>80</v>
      </c>
      <c r="AU75" s="7"/>
      <c r="AV75" s="10"/>
      <c r="AW75" s="170"/>
      <c r="AX75" s="171" t="s">
        <v>17</v>
      </c>
      <c r="AY75" s="171"/>
      <c r="AZ75" s="172"/>
      <c r="BA75" s="11"/>
      <c r="BB75" s="174" t="s">
        <v>55</v>
      </c>
      <c r="BC75" s="7"/>
      <c r="BD75" s="10"/>
      <c r="BE75" s="170"/>
      <c r="BF75" s="174" t="s">
        <v>44</v>
      </c>
      <c r="BG75" s="171"/>
      <c r="BH75" s="172"/>
      <c r="BI75" s="11"/>
      <c r="BJ75" s="174" t="s">
        <v>86</v>
      </c>
      <c r="BK75" s="7"/>
      <c r="BL75" s="10"/>
      <c r="BM75" s="170"/>
      <c r="BN75" s="171" t="s">
        <v>3</v>
      </c>
      <c r="BO75" s="171"/>
      <c r="BP75" s="172"/>
      <c r="BQ75" s="11"/>
      <c r="BR75" s="174" t="s">
        <v>74</v>
      </c>
      <c r="BS75" s="7"/>
      <c r="BT75" s="10"/>
      <c r="BU75" s="11"/>
      <c r="BV75" s="174" t="s">
        <v>53</v>
      </c>
      <c r="BW75" s="7"/>
      <c r="BX75" s="10"/>
      <c r="BY75" s="170"/>
      <c r="BZ75" s="171" t="s">
        <v>12</v>
      </c>
      <c r="CA75" s="171"/>
      <c r="CB75" s="172"/>
      <c r="CC75" s="11"/>
      <c r="CD75" s="7" t="s">
        <v>59</v>
      </c>
      <c r="CE75" s="7"/>
      <c r="CF75" s="10"/>
      <c r="CG75" s="11"/>
      <c r="CH75" s="174" t="s">
        <v>80</v>
      </c>
      <c r="CI75" s="7"/>
      <c r="CJ75" s="10"/>
      <c r="CK75" s="11"/>
      <c r="CL75" s="174" t="s">
        <v>52</v>
      </c>
      <c r="CM75" s="7"/>
      <c r="CN75" s="10"/>
      <c r="CO75" s="11"/>
      <c r="CP75" s="7" t="s">
        <v>86</v>
      </c>
      <c r="CQ75" s="7"/>
      <c r="CR75" s="10"/>
    </row>
    <row r="76" spans="1:96" ht="15.75" x14ac:dyDescent="0.25">
      <c r="A76" s="101" t="s">
        <v>376</v>
      </c>
      <c r="B76" s="102" t="s">
        <v>67</v>
      </c>
      <c r="C76" s="25">
        <f>L76+P76+T76+X76+AB76+AF76+AJ76+AN76+AR76+AV76+AZ76+BD76+BH76+BL76+BP76+BT76+BX76+CB76+CF76+CJ76+CN76+CR76</f>
        <v>0</v>
      </c>
      <c r="D76" s="26">
        <f>(I76+M76+Q76+U76+Y76+AC76+AG76+AK76+AO76+AS76+AW76+BA76+BE76+BI76+BM76+BQ76+BU76+BY76+CC76+CG76+CK76+CO76)/22</f>
        <v>0</v>
      </c>
      <c r="E76" s="26">
        <f>P76+X76+AF76+AN76+BD76+BH76+BL76+BT76+BX76+CJ76+CN76</f>
        <v>0</v>
      </c>
      <c r="F76" s="26">
        <f>L76+T76+AB76+AJ76+AR76+AV76+AZ76+BP76+CB76+CF76+CR76</f>
        <v>0</v>
      </c>
      <c r="G76" s="26">
        <f>L76+T76+AB76+AJ76+AN76+AV76+BD76+BL76+BT76+BX76+CF76+CJ76+CN76+CR76</f>
        <v>0</v>
      </c>
      <c r="H76" s="27">
        <f>P76+X76+AF76+AR76+AZ76+BH76+BP76+CB76</f>
        <v>0</v>
      </c>
      <c r="I76" s="11"/>
      <c r="J76" s="7" t="s">
        <v>52</v>
      </c>
      <c r="K76" s="7"/>
      <c r="L76" s="10"/>
      <c r="M76" s="170"/>
      <c r="N76" s="174" t="s">
        <v>24</v>
      </c>
      <c r="O76" s="171"/>
      <c r="P76" s="172"/>
      <c r="Q76" s="11"/>
      <c r="R76" s="7" t="s">
        <v>55</v>
      </c>
      <c r="S76" s="7"/>
      <c r="T76" s="10"/>
      <c r="U76" s="170"/>
      <c r="V76" s="174" t="s">
        <v>32</v>
      </c>
      <c r="W76" s="171"/>
      <c r="X76" s="172"/>
      <c r="Y76" s="11"/>
      <c r="Z76" s="7" t="s">
        <v>74</v>
      </c>
      <c r="AA76" s="7"/>
      <c r="AB76" s="10"/>
      <c r="AC76" s="170"/>
      <c r="AD76" s="174" t="s">
        <v>43</v>
      </c>
      <c r="AE76" s="171"/>
      <c r="AF76" s="172"/>
      <c r="AG76" s="11"/>
      <c r="AH76" s="7" t="s">
        <v>53</v>
      </c>
      <c r="AI76" s="7"/>
      <c r="AJ76" s="10"/>
      <c r="AK76" s="11"/>
      <c r="AL76" s="174" t="s">
        <v>59</v>
      </c>
      <c r="AM76" s="7"/>
      <c r="AN76" s="10"/>
      <c r="AO76" s="170"/>
      <c r="AP76" s="171" t="s">
        <v>22</v>
      </c>
      <c r="AQ76" s="171"/>
      <c r="AR76" s="172"/>
      <c r="AS76" s="11"/>
      <c r="AT76" s="7" t="s">
        <v>80</v>
      </c>
      <c r="AU76" s="7"/>
      <c r="AV76" s="10"/>
      <c r="AW76" s="170"/>
      <c r="AX76" s="171" t="s">
        <v>17</v>
      </c>
      <c r="AY76" s="171"/>
      <c r="AZ76" s="172"/>
      <c r="BA76" s="11"/>
      <c r="BB76" s="174" t="s">
        <v>55</v>
      </c>
      <c r="BC76" s="7"/>
      <c r="BD76" s="10"/>
      <c r="BE76" s="170"/>
      <c r="BF76" s="174" t="s">
        <v>44</v>
      </c>
      <c r="BG76" s="171"/>
      <c r="BH76" s="172"/>
      <c r="BI76" s="11"/>
      <c r="BJ76" s="174" t="s">
        <v>86</v>
      </c>
      <c r="BK76" s="7"/>
      <c r="BL76" s="10"/>
      <c r="BM76" s="170"/>
      <c r="BN76" s="171" t="s">
        <v>3</v>
      </c>
      <c r="BO76" s="171"/>
      <c r="BP76" s="172"/>
      <c r="BQ76" s="11"/>
      <c r="BR76" s="174" t="s">
        <v>74</v>
      </c>
      <c r="BS76" s="7"/>
      <c r="BT76" s="10"/>
      <c r="BU76" s="11"/>
      <c r="BV76" s="174" t="s">
        <v>53</v>
      </c>
      <c r="BW76" s="7"/>
      <c r="BX76" s="10"/>
      <c r="BY76" s="170"/>
      <c r="BZ76" s="171" t="s">
        <v>12</v>
      </c>
      <c r="CA76" s="171"/>
      <c r="CB76" s="172"/>
      <c r="CC76" s="11"/>
      <c r="CD76" s="7" t="s">
        <v>59</v>
      </c>
      <c r="CE76" s="7"/>
      <c r="CF76" s="10"/>
      <c r="CG76" s="11"/>
      <c r="CH76" s="174" t="s">
        <v>80</v>
      </c>
      <c r="CI76" s="7"/>
      <c r="CJ76" s="10"/>
      <c r="CK76" s="11"/>
      <c r="CL76" s="174" t="s">
        <v>52</v>
      </c>
      <c r="CM76" s="7"/>
      <c r="CN76" s="10"/>
      <c r="CO76" s="11"/>
      <c r="CP76" s="7" t="s">
        <v>86</v>
      </c>
      <c r="CQ76" s="7"/>
      <c r="CR76" s="10"/>
    </row>
    <row r="77" spans="1:96" ht="15.75" x14ac:dyDescent="0.25">
      <c r="A77" s="101" t="s">
        <v>377</v>
      </c>
      <c r="B77" s="102" t="s">
        <v>66</v>
      </c>
      <c r="C77" s="25">
        <f>L77+P77+T77+X77+AB77+AF77+AJ77+AN77+AR77+AV77+AZ77+BD77+BH77+BL77+BP77+BT77+BX77+CB77+CF77+CJ77+CN77+CR77</f>
        <v>0</v>
      </c>
      <c r="D77" s="26">
        <f>(I77+M77+Q77+U77+Y77+AC77+AG77+AK77+AO77+AS77+AW77+BA77+BE77+BI77+BM77+BQ77+BU77+BY77+CC77+CG77+CK77+CO77)/22</f>
        <v>0</v>
      </c>
      <c r="E77" s="26">
        <f>P77+X77+AF77+AN77+BD77+BH77+BL77+BT77+BX77+CJ77+CN77</f>
        <v>0</v>
      </c>
      <c r="F77" s="26">
        <f>L77+T77+AB77+AJ77+AR77+AV77+AZ77+BP77+CB77+CF77+CR77</f>
        <v>0</v>
      </c>
      <c r="G77" s="26">
        <f>L77+T77+AB77+AJ77+AN77+AV77+BD77+BL77+BT77+BX77+CF77+CJ77+CN77+CR77</f>
        <v>0</v>
      </c>
      <c r="H77" s="27">
        <f>P77+X77+AF77+AR77+AZ77+BH77+BP77+CB77</f>
        <v>0</v>
      </c>
      <c r="I77" s="11"/>
      <c r="J77" s="7" t="s">
        <v>52</v>
      </c>
      <c r="K77" s="7"/>
      <c r="L77" s="10"/>
      <c r="M77" s="170"/>
      <c r="N77" s="174" t="s">
        <v>24</v>
      </c>
      <c r="O77" s="171"/>
      <c r="P77" s="172"/>
      <c r="Q77" s="11"/>
      <c r="R77" s="7" t="s">
        <v>55</v>
      </c>
      <c r="S77" s="7"/>
      <c r="T77" s="10"/>
      <c r="U77" s="170"/>
      <c r="V77" s="174" t="s">
        <v>32</v>
      </c>
      <c r="W77" s="171"/>
      <c r="X77" s="172"/>
      <c r="Y77" s="11"/>
      <c r="Z77" s="7" t="s">
        <v>74</v>
      </c>
      <c r="AA77" s="7"/>
      <c r="AB77" s="10"/>
      <c r="AC77" s="170"/>
      <c r="AD77" s="174" t="s">
        <v>43</v>
      </c>
      <c r="AE77" s="171"/>
      <c r="AF77" s="172"/>
      <c r="AG77" s="11"/>
      <c r="AH77" s="7" t="s">
        <v>53</v>
      </c>
      <c r="AI77" s="7"/>
      <c r="AJ77" s="10"/>
      <c r="AK77" s="11"/>
      <c r="AL77" s="174" t="s">
        <v>59</v>
      </c>
      <c r="AM77" s="7"/>
      <c r="AN77" s="10"/>
      <c r="AO77" s="170"/>
      <c r="AP77" s="171" t="s">
        <v>22</v>
      </c>
      <c r="AQ77" s="171"/>
      <c r="AR77" s="172"/>
      <c r="AS77" s="11"/>
      <c r="AT77" s="7" t="s">
        <v>80</v>
      </c>
      <c r="AU77" s="7"/>
      <c r="AV77" s="10"/>
      <c r="AW77" s="170"/>
      <c r="AX77" s="171" t="s">
        <v>17</v>
      </c>
      <c r="AY77" s="171"/>
      <c r="AZ77" s="172"/>
      <c r="BA77" s="11"/>
      <c r="BB77" s="174" t="s">
        <v>55</v>
      </c>
      <c r="BC77" s="7"/>
      <c r="BD77" s="10"/>
      <c r="BE77" s="170"/>
      <c r="BF77" s="174" t="s">
        <v>44</v>
      </c>
      <c r="BG77" s="171"/>
      <c r="BH77" s="172"/>
      <c r="BI77" s="11"/>
      <c r="BJ77" s="174" t="s">
        <v>86</v>
      </c>
      <c r="BK77" s="7"/>
      <c r="BL77" s="10"/>
      <c r="BM77" s="170"/>
      <c r="BN77" s="171" t="s">
        <v>3</v>
      </c>
      <c r="BO77" s="171"/>
      <c r="BP77" s="172"/>
      <c r="BQ77" s="11"/>
      <c r="BR77" s="174" t="s">
        <v>74</v>
      </c>
      <c r="BS77" s="7"/>
      <c r="BT77" s="10"/>
      <c r="BU77" s="11"/>
      <c r="BV77" s="174" t="s">
        <v>53</v>
      </c>
      <c r="BW77" s="7"/>
      <c r="BX77" s="10"/>
      <c r="BY77" s="170"/>
      <c r="BZ77" s="171" t="s">
        <v>12</v>
      </c>
      <c r="CA77" s="171"/>
      <c r="CB77" s="172"/>
      <c r="CC77" s="11"/>
      <c r="CD77" s="7" t="s">
        <v>59</v>
      </c>
      <c r="CE77" s="7"/>
      <c r="CF77" s="10"/>
      <c r="CG77" s="11"/>
      <c r="CH77" s="174" t="s">
        <v>80</v>
      </c>
      <c r="CI77" s="7"/>
      <c r="CJ77" s="10"/>
      <c r="CK77" s="11"/>
      <c r="CL77" s="174" t="s">
        <v>52</v>
      </c>
      <c r="CM77" s="7"/>
      <c r="CN77" s="10"/>
      <c r="CO77" s="11"/>
      <c r="CP77" s="7" t="s">
        <v>86</v>
      </c>
      <c r="CQ77" s="7"/>
      <c r="CR77" s="10"/>
    </row>
    <row r="78" spans="1:96" ht="15.75" x14ac:dyDescent="0.25">
      <c r="A78" s="101" t="s">
        <v>378</v>
      </c>
      <c r="B78" s="102" t="s">
        <v>65</v>
      </c>
      <c r="C78" s="25">
        <f>L78+P78+T78+X78+AB78+AF78+AJ78+AN78+AR78+AV78+AZ78+BD78+BH78+BL78+BP78+BT78+BX78+CB78+CF78+CJ78+CN78+CR78</f>
        <v>0</v>
      </c>
      <c r="D78" s="26">
        <f>I78+M78+Q78+U78+Y78+AC78+AG78+AK78+AO78+AS78+AW78+BA78+BE78+BI78+BM78+BQ78+BU78+BY78+CC78+CG78+CK78+CO78</f>
        <v>0</v>
      </c>
      <c r="E78" s="26">
        <f>P78+X78+AF78+AN78+BD78+BH78+BL78+BT78+BX78+CJ78+CN78</f>
        <v>0</v>
      </c>
      <c r="F78" s="26">
        <f>L78+T78+AB78+AJ78+AR78+AV78+AZ78+BP78+CB78+CF78+CR78</f>
        <v>0</v>
      </c>
      <c r="G78" s="26">
        <f>L78+T78+AB78+AJ78+AN78+AV78+BD78+BL78+BT78+BX78+CF78+CJ78+CN78+CR78</f>
        <v>0</v>
      </c>
      <c r="H78" s="27">
        <f>P78+X78+AF78+AR78+AZ78+BH78+BP78+CB78</f>
        <v>0</v>
      </c>
      <c r="I78" s="11"/>
      <c r="J78" s="7" t="s">
        <v>52</v>
      </c>
      <c r="K78" s="7"/>
      <c r="L78" s="10"/>
      <c r="M78" s="170"/>
      <c r="N78" s="174" t="s">
        <v>24</v>
      </c>
      <c r="O78" s="171"/>
      <c r="P78" s="172"/>
      <c r="Q78" s="11"/>
      <c r="R78" s="7" t="s">
        <v>55</v>
      </c>
      <c r="S78" s="7"/>
      <c r="T78" s="10"/>
      <c r="U78" s="170"/>
      <c r="V78" s="174" t="s">
        <v>32</v>
      </c>
      <c r="W78" s="171"/>
      <c r="X78" s="172"/>
      <c r="Y78" s="11"/>
      <c r="Z78" s="7" t="s">
        <v>74</v>
      </c>
      <c r="AA78" s="7"/>
      <c r="AB78" s="10"/>
      <c r="AC78" s="170"/>
      <c r="AD78" s="174" t="s">
        <v>43</v>
      </c>
      <c r="AE78" s="171"/>
      <c r="AF78" s="172"/>
      <c r="AG78" s="11"/>
      <c r="AH78" s="7" t="s">
        <v>53</v>
      </c>
      <c r="AI78" s="7"/>
      <c r="AJ78" s="10"/>
      <c r="AK78" s="11"/>
      <c r="AL78" s="174" t="s">
        <v>59</v>
      </c>
      <c r="AM78" s="7"/>
      <c r="AN78" s="10"/>
      <c r="AO78" s="170"/>
      <c r="AP78" s="171" t="s">
        <v>22</v>
      </c>
      <c r="AQ78" s="171"/>
      <c r="AR78" s="172"/>
      <c r="AS78" s="11"/>
      <c r="AT78" s="7" t="s">
        <v>80</v>
      </c>
      <c r="AU78" s="7"/>
      <c r="AV78" s="10"/>
      <c r="AW78" s="170"/>
      <c r="AX78" s="171" t="s">
        <v>17</v>
      </c>
      <c r="AY78" s="171"/>
      <c r="AZ78" s="172"/>
      <c r="BA78" s="11"/>
      <c r="BB78" s="174" t="s">
        <v>55</v>
      </c>
      <c r="BC78" s="7"/>
      <c r="BD78" s="10"/>
      <c r="BE78" s="170"/>
      <c r="BF78" s="174" t="s">
        <v>44</v>
      </c>
      <c r="BG78" s="171"/>
      <c r="BH78" s="172"/>
      <c r="BI78" s="11"/>
      <c r="BJ78" s="174" t="s">
        <v>86</v>
      </c>
      <c r="BK78" s="7"/>
      <c r="BL78" s="10"/>
      <c r="BM78" s="170"/>
      <c r="BN78" s="171" t="s">
        <v>3</v>
      </c>
      <c r="BO78" s="171"/>
      <c r="BP78" s="172"/>
      <c r="BQ78" s="11"/>
      <c r="BR78" s="174" t="s">
        <v>74</v>
      </c>
      <c r="BS78" s="7"/>
      <c r="BT78" s="10"/>
      <c r="BU78" s="11"/>
      <c r="BV78" s="174" t="s">
        <v>53</v>
      </c>
      <c r="BW78" s="7"/>
      <c r="BX78" s="10"/>
      <c r="BY78" s="170"/>
      <c r="BZ78" s="171" t="s">
        <v>12</v>
      </c>
      <c r="CA78" s="171"/>
      <c r="CB78" s="172"/>
      <c r="CC78" s="11"/>
      <c r="CD78" s="7" t="s">
        <v>59</v>
      </c>
      <c r="CE78" s="7"/>
      <c r="CF78" s="10"/>
      <c r="CG78" s="11"/>
      <c r="CH78" s="174" t="s">
        <v>80</v>
      </c>
      <c r="CI78" s="7"/>
      <c r="CJ78" s="10"/>
      <c r="CK78" s="11"/>
      <c r="CL78" s="174" t="s">
        <v>52</v>
      </c>
      <c r="CM78" s="7"/>
      <c r="CN78" s="10"/>
      <c r="CO78" s="11"/>
      <c r="CP78" s="7" t="s">
        <v>86</v>
      </c>
      <c r="CQ78" s="7"/>
      <c r="CR78" s="10"/>
    </row>
    <row r="79" spans="1:96" ht="16.5" thickBot="1" x14ac:dyDescent="0.3">
      <c r="A79" s="94"/>
      <c r="B79" s="103"/>
      <c r="C79" s="39"/>
      <c r="D79" s="39"/>
      <c r="E79" s="24"/>
      <c r="F79" s="24"/>
      <c r="G79" s="24"/>
      <c r="H79" s="24"/>
      <c r="I79" s="107"/>
      <c r="J79" s="108"/>
      <c r="K79" s="108"/>
      <c r="L79" s="109"/>
      <c r="M79" s="107"/>
      <c r="N79" s="108"/>
      <c r="O79" s="108"/>
      <c r="P79" s="109"/>
      <c r="Q79" s="107"/>
      <c r="R79" s="108"/>
      <c r="S79" s="108"/>
      <c r="T79" s="109"/>
      <c r="U79" s="107"/>
      <c r="V79" s="108"/>
      <c r="W79" s="108"/>
      <c r="X79" s="109"/>
      <c r="Y79" s="107"/>
      <c r="Z79" s="108"/>
      <c r="AA79" s="108"/>
      <c r="AB79" s="109"/>
      <c r="AC79" s="107"/>
      <c r="AD79" s="108"/>
      <c r="AE79" s="108"/>
      <c r="AF79" s="109"/>
      <c r="AG79" s="107"/>
      <c r="AH79" s="108"/>
      <c r="AI79" s="108"/>
      <c r="AJ79" s="109"/>
      <c r="AK79" s="107"/>
      <c r="AL79" s="108"/>
      <c r="AM79" s="108"/>
      <c r="AN79" s="109"/>
      <c r="AO79" s="107"/>
      <c r="AP79" s="108"/>
      <c r="AQ79" s="108"/>
      <c r="AR79" s="109"/>
      <c r="AS79" s="107"/>
      <c r="AT79" s="108"/>
      <c r="AU79" s="108"/>
      <c r="AV79" s="109"/>
      <c r="AW79" s="107"/>
      <c r="AX79" s="108"/>
      <c r="AY79" s="108"/>
      <c r="AZ79" s="109"/>
      <c r="BA79" s="107"/>
      <c r="BB79" s="108"/>
      <c r="BC79" s="108"/>
      <c r="BD79" s="109"/>
      <c r="BE79" s="107"/>
      <c r="BF79" s="108"/>
      <c r="BG79" s="108"/>
      <c r="BH79" s="109"/>
      <c r="BI79" s="107"/>
      <c r="BJ79" s="108"/>
      <c r="BK79" s="108"/>
      <c r="BL79" s="109"/>
      <c r="BM79" s="107"/>
      <c r="BN79" s="108"/>
      <c r="BO79" s="108"/>
      <c r="BP79" s="109"/>
      <c r="BQ79" s="107"/>
      <c r="BR79" s="108"/>
      <c r="BS79" s="108"/>
      <c r="BT79" s="109"/>
      <c r="BU79" s="107"/>
      <c r="BV79" s="108"/>
      <c r="BW79" s="108"/>
      <c r="BX79" s="109"/>
      <c r="BY79" s="107"/>
      <c r="BZ79" s="108"/>
      <c r="CA79" s="108"/>
      <c r="CB79" s="109"/>
      <c r="CC79" s="107"/>
      <c r="CD79" s="108"/>
      <c r="CE79" s="108"/>
      <c r="CF79" s="109"/>
      <c r="CG79" s="107"/>
      <c r="CH79" s="108"/>
      <c r="CI79" s="108"/>
      <c r="CJ79" s="109"/>
      <c r="CK79" s="107"/>
      <c r="CL79" s="108"/>
      <c r="CM79" s="108"/>
      <c r="CN79" s="109"/>
      <c r="CO79" s="107"/>
      <c r="CP79" s="108"/>
      <c r="CQ79" s="108"/>
      <c r="CR79" s="109"/>
    </row>
    <row r="80" spans="1:96" ht="16.5" thickBot="1" x14ac:dyDescent="0.3">
      <c r="A80" s="71" t="s">
        <v>0</v>
      </c>
      <c r="B80" s="72" t="s">
        <v>74</v>
      </c>
      <c r="C80" s="104" t="s">
        <v>235</v>
      </c>
      <c r="D80" s="105" t="s">
        <v>292</v>
      </c>
      <c r="E80" s="105" t="s">
        <v>180</v>
      </c>
      <c r="F80" s="105" t="s">
        <v>181</v>
      </c>
      <c r="G80" s="105" t="s">
        <v>33</v>
      </c>
      <c r="H80" s="106" t="s">
        <v>293</v>
      </c>
      <c r="I80" s="104" t="s">
        <v>241</v>
      </c>
      <c r="J80" s="105" t="s">
        <v>289</v>
      </c>
      <c r="K80" s="105" t="s">
        <v>290</v>
      </c>
      <c r="L80" s="106" t="s">
        <v>291</v>
      </c>
      <c r="M80" s="164" t="s">
        <v>241</v>
      </c>
      <c r="N80" s="165" t="s">
        <v>289</v>
      </c>
      <c r="O80" s="165" t="s">
        <v>290</v>
      </c>
      <c r="P80" s="166" t="s">
        <v>291</v>
      </c>
      <c r="Q80" s="104" t="s">
        <v>241</v>
      </c>
      <c r="R80" s="105" t="s">
        <v>289</v>
      </c>
      <c r="S80" s="105" t="s">
        <v>290</v>
      </c>
      <c r="T80" s="106" t="s">
        <v>291</v>
      </c>
      <c r="U80" s="164" t="s">
        <v>241</v>
      </c>
      <c r="V80" s="165" t="s">
        <v>289</v>
      </c>
      <c r="W80" s="165" t="s">
        <v>290</v>
      </c>
      <c r="X80" s="166" t="s">
        <v>291</v>
      </c>
      <c r="Y80" s="104" t="s">
        <v>241</v>
      </c>
      <c r="Z80" s="105" t="s">
        <v>289</v>
      </c>
      <c r="AA80" s="105" t="s">
        <v>290</v>
      </c>
      <c r="AB80" s="106" t="s">
        <v>291</v>
      </c>
      <c r="AC80" s="164" t="s">
        <v>241</v>
      </c>
      <c r="AD80" s="165" t="s">
        <v>289</v>
      </c>
      <c r="AE80" s="165" t="s">
        <v>290</v>
      </c>
      <c r="AF80" s="166" t="s">
        <v>291</v>
      </c>
      <c r="AG80" s="104" t="s">
        <v>241</v>
      </c>
      <c r="AH80" s="105" t="s">
        <v>289</v>
      </c>
      <c r="AI80" s="105" t="s">
        <v>290</v>
      </c>
      <c r="AJ80" s="106" t="s">
        <v>291</v>
      </c>
      <c r="AK80" s="104" t="s">
        <v>241</v>
      </c>
      <c r="AL80" s="105" t="s">
        <v>289</v>
      </c>
      <c r="AM80" s="105" t="s">
        <v>290</v>
      </c>
      <c r="AN80" s="106" t="s">
        <v>291</v>
      </c>
      <c r="AO80" s="164" t="s">
        <v>241</v>
      </c>
      <c r="AP80" s="165" t="s">
        <v>289</v>
      </c>
      <c r="AQ80" s="165" t="s">
        <v>290</v>
      </c>
      <c r="AR80" s="166" t="s">
        <v>291</v>
      </c>
      <c r="AS80" s="104" t="s">
        <v>241</v>
      </c>
      <c r="AT80" s="105" t="s">
        <v>289</v>
      </c>
      <c r="AU80" s="105" t="s">
        <v>290</v>
      </c>
      <c r="AV80" s="106" t="s">
        <v>291</v>
      </c>
      <c r="AW80" s="164" t="s">
        <v>241</v>
      </c>
      <c r="AX80" s="165" t="s">
        <v>289</v>
      </c>
      <c r="AY80" s="165" t="s">
        <v>290</v>
      </c>
      <c r="AZ80" s="166" t="s">
        <v>291</v>
      </c>
      <c r="BA80" s="104" t="s">
        <v>241</v>
      </c>
      <c r="BB80" s="105" t="s">
        <v>289</v>
      </c>
      <c r="BC80" s="105" t="s">
        <v>290</v>
      </c>
      <c r="BD80" s="106" t="s">
        <v>291</v>
      </c>
      <c r="BE80" s="164" t="s">
        <v>241</v>
      </c>
      <c r="BF80" s="165" t="s">
        <v>289</v>
      </c>
      <c r="BG80" s="165" t="s">
        <v>290</v>
      </c>
      <c r="BH80" s="166" t="s">
        <v>291</v>
      </c>
      <c r="BI80" s="104" t="s">
        <v>241</v>
      </c>
      <c r="BJ80" s="105" t="s">
        <v>289</v>
      </c>
      <c r="BK80" s="105" t="s">
        <v>290</v>
      </c>
      <c r="BL80" s="106" t="s">
        <v>291</v>
      </c>
      <c r="BM80" s="164" t="s">
        <v>241</v>
      </c>
      <c r="BN80" s="165" t="s">
        <v>289</v>
      </c>
      <c r="BO80" s="165" t="s">
        <v>290</v>
      </c>
      <c r="BP80" s="166" t="s">
        <v>291</v>
      </c>
      <c r="BQ80" s="104" t="s">
        <v>241</v>
      </c>
      <c r="BR80" s="105" t="s">
        <v>289</v>
      </c>
      <c r="BS80" s="105" t="s">
        <v>290</v>
      </c>
      <c r="BT80" s="106" t="s">
        <v>291</v>
      </c>
      <c r="BU80" s="104" t="s">
        <v>241</v>
      </c>
      <c r="BV80" s="105" t="s">
        <v>289</v>
      </c>
      <c r="BW80" s="105" t="s">
        <v>290</v>
      </c>
      <c r="BX80" s="106" t="s">
        <v>291</v>
      </c>
      <c r="BY80" s="164" t="s">
        <v>241</v>
      </c>
      <c r="BZ80" s="165" t="s">
        <v>289</v>
      </c>
      <c r="CA80" s="165" t="s">
        <v>290</v>
      </c>
      <c r="CB80" s="166" t="s">
        <v>291</v>
      </c>
      <c r="CC80" s="104" t="s">
        <v>241</v>
      </c>
      <c r="CD80" s="105" t="s">
        <v>289</v>
      </c>
      <c r="CE80" s="105" t="s">
        <v>290</v>
      </c>
      <c r="CF80" s="106" t="s">
        <v>291</v>
      </c>
      <c r="CG80" s="104" t="s">
        <v>241</v>
      </c>
      <c r="CH80" s="105" t="s">
        <v>289</v>
      </c>
      <c r="CI80" s="105" t="s">
        <v>290</v>
      </c>
      <c r="CJ80" s="106" t="s">
        <v>291</v>
      </c>
      <c r="CK80" s="104" t="s">
        <v>241</v>
      </c>
      <c r="CL80" s="105" t="s">
        <v>289</v>
      </c>
      <c r="CM80" s="105" t="s">
        <v>290</v>
      </c>
      <c r="CN80" s="106" t="s">
        <v>291</v>
      </c>
      <c r="CO80" s="104" t="s">
        <v>241</v>
      </c>
      <c r="CP80" s="105" t="s">
        <v>289</v>
      </c>
      <c r="CQ80" s="105" t="s">
        <v>290</v>
      </c>
      <c r="CR80" s="106" t="s">
        <v>291</v>
      </c>
    </row>
    <row r="81" spans="1:96" ht="15.75" x14ac:dyDescent="0.25">
      <c r="A81" s="101" t="s">
        <v>375</v>
      </c>
      <c r="B81" s="102" t="s">
        <v>69</v>
      </c>
      <c r="C81" s="25">
        <f>L81+P81+T81+X81+AB81+AF81+AJ81+AN81+AR81+AV81+AZ81+BD81+BH81+BL81+BP81+BT81+BX81+CB81+CF81+CJ81+CN81+CR81</f>
        <v>0</v>
      </c>
      <c r="D81" s="26">
        <f>(I81+M81+Q81+U81+Y81+AC81+AG81+AK81+AO81+AS81+AW81+BA81+BE81+BI81+BM81+BQ81+BU81+BY81+CC81+CG81+CK81+CO81)/22</f>
        <v>0</v>
      </c>
      <c r="E81" s="26">
        <f>P81+T81+X81+AB81+AF81+AJ81+AN81+BH81+CJ81+CN81+CR81</f>
        <v>0</v>
      </c>
      <c r="F81" s="26">
        <f>L81+AR81+AV81+AZ81+BD81+BL81+BP81+BT81+BX81+CB81+CF81</f>
        <v>0</v>
      </c>
      <c r="G81" s="26">
        <f>L81+T81+AB81+AJ81+AN81+AV81+BD81+BL81+BT81+BX81+CF81+CJ81+CN81+CR81</f>
        <v>0</v>
      </c>
      <c r="H81" s="27">
        <f>P81+X81+AF81+AR81+AZ81+BH81+BP81+CB81</f>
        <v>0</v>
      </c>
      <c r="I81" s="11"/>
      <c r="J81" s="7" t="s">
        <v>53</v>
      </c>
      <c r="K81" s="7"/>
      <c r="L81" s="10"/>
      <c r="M81" s="170"/>
      <c r="N81" s="174" t="s">
        <v>32</v>
      </c>
      <c r="O81" s="171"/>
      <c r="P81" s="172"/>
      <c r="Q81" s="11"/>
      <c r="R81" s="174" t="s">
        <v>59</v>
      </c>
      <c r="S81" s="7"/>
      <c r="T81" s="10"/>
      <c r="U81" s="170"/>
      <c r="V81" s="174" t="s">
        <v>24</v>
      </c>
      <c r="W81" s="171"/>
      <c r="X81" s="172"/>
      <c r="Y81" s="11"/>
      <c r="Z81" s="174" t="s">
        <v>73</v>
      </c>
      <c r="AA81" s="7"/>
      <c r="AB81" s="10"/>
      <c r="AC81" s="170"/>
      <c r="AD81" s="174" t="s">
        <v>44</v>
      </c>
      <c r="AE81" s="171"/>
      <c r="AF81" s="172"/>
      <c r="AG81" s="11"/>
      <c r="AH81" s="174" t="s">
        <v>55</v>
      </c>
      <c r="AI81" s="7"/>
      <c r="AJ81" s="10"/>
      <c r="AK81" s="11"/>
      <c r="AL81" s="174" t="s">
        <v>86</v>
      </c>
      <c r="AM81" s="7"/>
      <c r="AN81" s="10"/>
      <c r="AO81" s="170"/>
      <c r="AP81" s="171" t="s">
        <v>17</v>
      </c>
      <c r="AQ81" s="171"/>
      <c r="AR81" s="172"/>
      <c r="AS81" s="11"/>
      <c r="AT81" s="7" t="s">
        <v>52</v>
      </c>
      <c r="AU81" s="7"/>
      <c r="AV81" s="10"/>
      <c r="AW81" s="170"/>
      <c r="AX81" s="171" t="s">
        <v>22</v>
      </c>
      <c r="AY81" s="171"/>
      <c r="AZ81" s="172"/>
      <c r="BA81" s="11"/>
      <c r="BB81" s="7" t="s">
        <v>59</v>
      </c>
      <c r="BC81" s="7"/>
      <c r="BD81" s="10"/>
      <c r="BE81" s="170"/>
      <c r="BF81" s="174" t="s">
        <v>43</v>
      </c>
      <c r="BG81" s="171"/>
      <c r="BH81" s="172"/>
      <c r="BI81" s="11"/>
      <c r="BJ81" s="7" t="s">
        <v>80</v>
      </c>
      <c r="BK81" s="7"/>
      <c r="BL81" s="10"/>
      <c r="BM81" s="170"/>
      <c r="BN81" s="171" t="s">
        <v>12</v>
      </c>
      <c r="BO81" s="171"/>
      <c r="BP81" s="172"/>
      <c r="BQ81" s="11"/>
      <c r="BR81" s="7" t="s">
        <v>73</v>
      </c>
      <c r="BS81" s="7"/>
      <c r="BT81" s="10"/>
      <c r="BU81" s="11"/>
      <c r="BV81" s="7" t="s">
        <v>55</v>
      </c>
      <c r="BW81" s="7"/>
      <c r="BX81" s="10"/>
      <c r="BY81" s="170"/>
      <c r="BZ81" s="171" t="s">
        <v>3</v>
      </c>
      <c r="CA81" s="171"/>
      <c r="CB81" s="172"/>
      <c r="CC81" s="11"/>
      <c r="CD81" s="7" t="s">
        <v>86</v>
      </c>
      <c r="CE81" s="7"/>
      <c r="CF81" s="10"/>
      <c r="CG81" s="11"/>
      <c r="CH81" s="174" t="s">
        <v>52</v>
      </c>
      <c r="CI81" s="7"/>
      <c r="CJ81" s="10"/>
      <c r="CK81" s="11"/>
      <c r="CL81" s="174" t="s">
        <v>53</v>
      </c>
      <c r="CM81" s="7"/>
      <c r="CN81" s="10"/>
      <c r="CO81" s="11"/>
      <c r="CP81" s="174" t="s">
        <v>80</v>
      </c>
      <c r="CQ81" s="7"/>
      <c r="CR81" s="10"/>
    </row>
    <row r="82" spans="1:96" ht="15.75" x14ac:dyDescent="0.25">
      <c r="A82" s="101" t="s">
        <v>376</v>
      </c>
      <c r="B82" s="102" t="s">
        <v>70</v>
      </c>
      <c r="C82" s="25">
        <f>L82+P82+T82+X82+AB82+AF82+AJ82+AN82+AR82+AV82+AZ82+BD82+BH82+BL82+BP82+BT82+BX82+CB82+CF82+CJ82+CN82+CR82</f>
        <v>0</v>
      </c>
      <c r="D82" s="26">
        <f>(I82+M82+Q82+U82+Y82+AC82+AG82+AK82+AO82+AS82+AW82+BA82+BE82+BI82+BM82+BQ82+BU82+BY82+CC82+CG82+CK82+CO82)/22</f>
        <v>0</v>
      </c>
      <c r="E82" s="26">
        <f>P82+T82+X82+AB82+AF82+AJ82+AN82+BH82+CJ82+CN82+CR82</f>
        <v>0</v>
      </c>
      <c r="F82" s="26">
        <f>L82+AR82+AV82+AZ82+BD82+BL82+BP82+BT82+BX82+CB82+CF82</f>
        <v>0</v>
      </c>
      <c r="G82" s="26">
        <f>L82+T82+AB82+AJ82+AN82+AV82+BD82+BL82+BT82+BX82+CF82+CJ82+CN82+CR82</f>
        <v>0</v>
      </c>
      <c r="H82" s="27">
        <f>P82+X82+AF82+AR82+AZ82+BH82+BP82+CB82</f>
        <v>0</v>
      </c>
      <c r="I82" s="11"/>
      <c r="J82" s="7" t="s">
        <v>53</v>
      </c>
      <c r="K82" s="7"/>
      <c r="L82" s="10"/>
      <c r="M82" s="170"/>
      <c r="N82" s="174" t="s">
        <v>32</v>
      </c>
      <c r="O82" s="171"/>
      <c r="P82" s="172"/>
      <c r="Q82" s="11"/>
      <c r="R82" s="174" t="s">
        <v>59</v>
      </c>
      <c r="S82" s="7"/>
      <c r="T82" s="10"/>
      <c r="U82" s="170"/>
      <c r="V82" s="174" t="s">
        <v>24</v>
      </c>
      <c r="W82" s="171"/>
      <c r="X82" s="172"/>
      <c r="Y82" s="11"/>
      <c r="Z82" s="174" t="s">
        <v>73</v>
      </c>
      <c r="AA82" s="7"/>
      <c r="AB82" s="10"/>
      <c r="AC82" s="170"/>
      <c r="AD82" s="174" t="s">
        <v>44</v>
      </c>
      <c r="AE82" s="171"/>
      <c r="AF82" s="172"/>
      <c r="AG82" s="11"/>
      <c r="AH82" s="174" t="s">
        <v>55</v>
      </c>
      <c r="AI82" s="7"/>
      <c r="AJ82" s="10"/>
      <c r="AK82" s="11"/>
      <c r="AL82" s="174" t="s">
        <v>86</v>
      </c>
      <c r="AM82" s="7"/>
      <c r="AN82" s="10"/>
      <c r="AO82" s="170"/>
      <c r="AP82" s="171" t="s">
        <v>17</v>
      </c>
      <c r="AQ82" s="171"/>
      <c r="AR82" s="172"/>
      <c r="AS82" s="11"/>
      <c r="AT82" s="7" t="s">
        <v>52</v>
      </c>
      <c r="AU82" s="7"/>
      <c r="AV82" s="10"/>
      <c r="AW82" s="170"/>
      <c r="AX82" s="171" t="s">
        <v>22</v>
      </c>
      <c r="AY82" s="171"/>
      <c r="AZ82" s="172"/>
      <c r="BA82" s="11"/>
      <c r="BB82" s="7" t="s">
        <v>59</v>
      </c>
      <c r="BC82" s="7"/>
      <c r="BD82" s="10"/>
      <c r="BE82" s="170"/>
      <c r="BF82" s="174" t="s">
        <v>43</v>
      </c>
      <c r="BG82" s="171"/>
      <c r="BH82" s="172"/>
      <c r="BI82" s="11"/>
      <c r="BJ82" s="7" t="s">
        <v>80</v>
      </c>
      <c r="BK82" s="7"/>
      <c r="BL82" s="10"/>
      <c r="BM82" s="170"/>
      <c r="BN82" s="171" t="s">
        <v>12</v>
      </c>
      <c r="BO82" s="171"/>
      <c r="BP82" s="172"/>
      <c r="BQ82" s="11"/>
      <c r="BR82" s="7" t="s">
        <v>73</v>
      </c>
      <c r="BS82" s="7"/>
      <c r="BT82" s="10"/>
      <c r="BU82" s="11"/>
      <c r="BV82" s="7" t="s">
        <v>55</v>
      </c>
      <c r="BW82" s="7"/>
      <c r="BX82" s="10"/>
      <c r="BY82" s="170"/>
      <c r="BZ82" s="171" t="s">
        <v>3</v>
      </c>
      <c r="CA82" s="171"/>
      <c r="CB82" s="172"/>
      <c r="CC82" s="11"/>
      <c r="CD82" s="7" t="s">
        <v>86</v>
      </c>
      <c r="CE82" s="7"/>
      <c r="CF82" s="10"/>
      <c r="CG82" s="11"/>
      <c r="CH82" s="174" t="s">
        <v>52</v>
      </c>
      <c r="CI82" s="7"/>
      <c r="CJ82" s="10"/>
      <c r="CK82" s="11"/>
      <c r="CL82" s="174" t="s">
        <v>53</v>
      </c>
      <c r="CM82" s="7"/>
      <c r="CN82" s="10"/>
      <c r="CO82" s="11"/>
      <c r="CP82" s="174" t="s">
        <v>80</v>
      </c>
      <c r="CQ82" s="7"/>
      <c r="CR82" s="10"/>
    </row>
    <row r="83" spans="1:96" ht="15.75" x14ac:dyDescent="0.25">
      <c r="A83" s="101" t="s">
        <v>377</v>
      </c>
      <c r="B83" s="102" t="s">
        <v>81</v>
      </c>
      <c r="C83" s="25">
        <f>L83+P83+T83+X83+AB83+AF83+AJ83+AN83+AR83+AV83+AZ83+BD83+BH83+BL83+BP83+BT83+BX83+CB83+CF83+CJ83+CN83+CR83</f>
        <v>0</v>
      </c>
      <c r="D83" s="26">
        <f>(I83+M83+Q83+U83+Y83+AC83+AG83+AK83+AO83+AS83+AW83+BA83+BE83+BI83+BM83+BQ83+BU83+BY83+CC83+CG83+CK83+CO83)/22</f>
        <v>0</v>
      </c>
      <c r="E83" s="26">
        <f>P83+T83+X83+AB83+AF83+AJ83+AN83+BH83+CJ83+CN83+CR83</f>
        <v>0</v>
      </c>
      <c r="F83" s="26">
        <f>L83+AR83+AV83+AZ83+BD83+BL83+BP83+BT83+BX83+CB83+CF83</f>
        <v>0</v>
      </c>
      <c r="G83" s="26">
        <f>L83+T83+AB83+AJ83+AN83+AV83+BD83+BL83+BT83+BX83+CF83+CJ83+CN83+CR83</f>
        <v>0</v>
      </c>
      <c r="H83" s="27">
        <f>P83+X83+AF83+AR83+AZ83+BH83+BP83+CB83</f>
        <v>0</v>
      </c>
      <c r="I83" s="11"/>
      <c r="J83" s="7" t="s">
        <v>53</v>
      </c>
      <c r="K83" s="7"/>
      <c r="L83" s="10"/>
      <c r="M83" s="170"/>
      <c r="N83" s="174" t="s">
        <v>32</v>
      </c>
      <c r="O83" s="171"/>
      <c r="P83" s="172"/>
      <c r="Q83" s="11"/>
      <c r="R83" s="174" t="s">
        <v>59</v>
      </c>
      <c r="S83" s="7"/>
      <c r="T83" s="10"/>
      <c r="U83" s="170"/>
      <c r="V83" s="174" t="s">
        <v>24</v>
      </c>
      <c r="W83" s="171"/>
      <c r="X83" s="172"/>
      <c r="Y83" s="11"/>
      <c r="Z83" s="174" t="s">
        <v>73</v>
      </c>
      <c r="AA83" s="7"/>
      <c r="AB83" s="10"/>
      <c r="AC83" s="170"/>
      <c r="AD83" s="174" t="s">
        <v>44</v>
      </c>
      <c r="AE83" s="171"/>
      <c r="AF83" s="172"/>
      <c r="AG83" s="11"/>
      <c r="AH83" s="174" t="s">
        <v>55</v>
      </c>
      <c r="AI83" s="7"/>
      <c r="AJ83" s="10"/>
      <c r="AK83" s="11"/>
      <c r="AL83" s="174" t="s">
        <v>86</v>
      </c>
      <c r="AM83" s="7"/>
      <c r="AN83" s="10"/>
      <c r="AO83" s="170"/>
      <c r="AP83" s="171" t="s">
        <v>17</v>
      </c>
      <c r="AQ83" s="171"/>
      <c r="AR83" s="172"/>
      <c r="AS83" s="11"/>
      <c r="AT83" s="7" t="s">
        <v>52</v>
      </c>
      <c r="AU83" s="7"/>
      <c r="AV83" s="10"/>
      <c r="AW83" s="170"/>
      <c r="AX83" s="171" t="s">
        <v>22</v>
      </c>
      <c r="AY83" s="171"/>
      <c r="AZ83" s="172"/>
      <c r="BA83" s="11"/>
      <c r="BB83" s="7" t="s">
        <v>59</v>
      </c>
      <c r="BC83" s="7"/>
      <c r="BD83" s="10"/>
      <c r="BE83" s="170"/>
      <c r="BF83" s="174" t="s">
        <v>43</v>
      </c>
      <c r="BG83" s="171"/>
      <c r="BH83" s="172"/>
      <c r="BI83" s="11"/>
      <c r="BJ83" s="7" t="s">
        <v>80</v>
      </c>
      <c r="BK83" s="7"/>
      <c r="BL83" s="10"/>
      <c r="BM83" s="170"/>
      <c r="BN83" s="171" t="s">
        <v>12</v>
      </c>
      <c r="BO83" s="171"/>
      <c r="BP83" s="172"/>
      <c r="BQ83" s="11"/>
      <c r="BR83" s="7" t="s">
        <v>73</v>
      </c>
      <c r="BS83" s="7"/>
      <c r="BT83" s="10"/>
      <c r="BU83" s="11"/>
      <c r="BV83" s="7" t="s">
        <v>55</v>
      </c>
      <c r="BW83" s="7"/>
      <c r="BX83" s="10"/>
      <c r="BY83" s="170"/>
      <c r="BZ83" s="171" t="s">
        <v>3</v>
      </c>
      <c r="CA83" s="171"/>
      <c r="CB83" s="172"/>
      <c r="CC83" s="11"/>
      <c r="CD83" s="7" t="s">
        <v>86</v>
      </c>
      <c r="CE83" s="7"/>
      <c r="CF83" s="10"/>
      <c r="CG83" s="11"/>
      <c r="CH83" s="174" t="s">
        <v>52</v>
      </c>
      <c r="CI83" s="7"/>
      <c r="CJ83" s="10"/>
      <c r="CK83" s="11"/>
      <c r="CL83" s="174" t="s">
        <v>53</v>
      </c>
      <c r="CM83" s="7"/>
      <c r="CN83" s="10"/>
      <c r="CO83" s="11"/>
      <c r="CP83" s="174" t="s">
        <v>80</v>
      </c>
      <c r="CQ83" s="7"/>
      <c r="CR83" s="10"/>
    </row>
    <row r="84" spans="1:96" ht="15.75" x14ac:dyDescent="0.25">
      <c r="A84" s="101" t="s">
        <v>378</v>
      </c>
      <c r="B84" s="102" t="s">
        <v>68</v>
      </c>
      <c r="C84" s="25">
        <f>L84+P84+T84+X84+AB84+AF84+AJ84+AN84+AR84+AV84+AZ84+BD84+BH84+BL84+BP84+BT84+BX84+CB84+CF84+CJ84+CN84+CR84</f>
        <v>0</v>
      </c>
      <c r="D84" s="26">
        <f>I84+M84+Q84+U84+Y84+AC84+AG84+AK84+AO84+AS84+AW84+BA84+BE84+BI84+BM84+BQ84+BU84+BY84+CC84+CG84+CK84+CO84</f>
        <v>0</v>
      </c>
      <c r="E84" s="26">
        <f>P84+T84+X84+AB84+AF84+AJ84+AN84+BH84+CJ84+CN84+CR84</f>
        <v>0</v>
      </c>
      <c r="F84" s="26">
        <f>L84+AR84+AV84+AZ84+BD84+BL84+BP84+BT84+BX84+CB84+CF84</f>
        <v>0</v>
      </c>
      <c r="G84" s="26">
        <f>L84+T84+AB84+AJ84+AN84+AV84+BD84+BL84+BT84+BX84+CF84+CJ84+CN84+CR84</f>
        <v>0</v>
      </c>
      <c r="H84" s="27">
        <f>P84+X84+AF84+AR84+AZ84+BH84+BP84+CB84</f>
        <v>0</v>
      </c>
      <c r="I84" s="11"/>
      <c r="J84" s="7" t="s">
        <v>53</v>
      </c>
      <c r="K84" s="7"/>
      <c r="L84" s="10"/>
      <c r="M84" s="170"/>
      <c r="N84" s="174" t="s">
        <v>32</v>
      </c>
      <c r="O84" s="171"/>
      <c r="P84" s="172"/>
      <c r="Q84" s="11"/>
      <c r="R84" s="174" t="s">
        <v>59</v>
      </c>
      <c r="S84" s="7"/>
      <c r="T84" s="10"/>
      <c r="U84" s="170"/>
      <c r="V84" s="174" t="s">
        <v>24</v>
      </c>
      <c r="W84" s="171"/>
      <c r="X84" s="172"/>
      <c r="Y84" s="11"/>
      <c r="Z84" s="174" t="s">
        <v>73</v>
      </c>
      <c r="AA84" s="7"/>
      <c r="AB84" s="10"/>
      <c r="AC84" s="170"/>
      <c r="AD84" s="174" t="s">
        <v>44</v>
      </c>
      <c r="AE84" s="171"/>
      <c r="AF84" s="172"/>
      <c r="AG84" s="11"/>
      <c r="AH84" s="174" t="s">
        <v>55</v>
      </c>
      <c r="AI84" s="7"/>
      <c r="AJ84" s="10"/>
      <c r="AK84" s="11"/>
      <c r="AL84" s="174" t="s">
        <v>86</v>
      </c>
      <c r="AM84" s="7"/>
      <c r="AN84" s="10"/>
      <c r="AO84" s="170"/>
      <c r="AP84" s="171" t="s">
        <v>17</v>
      </c>
      <c r="AQ84" s="171"/>
      <c r="AR84" s="172"/>
      <c r="AS84" s="11"/>
      <c r="AT84" s="7" t="s">
        <v>52</v>
      </c>
      <c r="AU84" s="7"/>
      <c r="AV84" s="10"/>
      <c r="AW84" s="170"/>
      <c r="AX84" s="171" t="s">
        <v>22</v>
      </c>
      <c r="AY84" s="171"/>
      <c r="AZ84" s="172"/>
      <c r="BA84" s="11"/>
      <c r="BB84" s="7" t="s">
        <v>59</v>
      </c>
      <c r="BC84" s="7"/>
      <c r="BD84" s="10"/>
      <c r="BE84" s="170"/>
      <c r="BF84" s="174" t="s">
        <v>43</v>
      </c>
      <c r="BG84" s="171"/>
      <c r="BH84" s="172"/>
      <c r="BI84" s="11"/>
      <c r="BJ84" s="7" t="s">
        <v>80</v>
      </c>
      <c r="BK84" s="7"/>
      <c r="BL84" s="10"/>
      <c r="BM84" s="170"/>
      <c r="BN84" s="171" t="s">
        <v>12</v>
      </c>
      <c r="BO84" s="171"/>
      <c r="BP84" s="172"/>
      <c r="BQ84" s="11"/>
      <c r="BR84" s="7" t="s">
        <v>73</v>
      </c>
      <c r="BS84" s="7"/>
      <c r="BT84" s="10"/>
      <c r="BU84" s="11"/>
      <c r="BV84" s="7" t="s">
        <v>55</v>
      </c>
      <c r="BW84" s="7"/>
      <c r="BX84" s="10"/>
      <c r="BY84" s="170"/>
      <c r="BZ84" s="171" t="s">
        <v>3</v>
      </c>
      <c r="CA84" s="171"/>
      <c r="CB84" s="172"/>
      <c r="CC84" s="11"/>
      <c r="CD84" s="7" t="s">
        <v>86</v>
      </c>
      <c r="CE84" s="7"/>
      <c r="CF84" s="10"/>
      <c r="CG84" s="11"/>
      <c r="CH84" s="174" t="s">
        <v>52</v>
      </c>
      <c r="CI84" s="7"/>
      <c r="CJ84" s="10"/>
      <c r="CK84" s="11"/>
      <c r="CL84" s="174" t="s">
        <v>53</v>
      </c>
      <c r="CM84" s="7"/>
      <c r="CN84" s="10"/>
      <c r="CO84" s="11"/>
      <c r="CP84" s="174" t="s">
        <v>80</v>
      </c>
      <c r="CQ84" s="7"/>
      <c r="CR84" s="10"/>
    </row>
    <row r="85" spans="1:96" ht="16.5" thickBot="1" x14ac:dyDescent="0.3">
      <c r="A85" s="94"/>
      <c r="B85" s="103"/>
      <c r="C85" s="39"/>
      <c r="D85" s="39"/>
      <c r="E85" s="24"/>
      <c r="F85" s="24"/>
      <c r="G85" s="24"/>
      <c r="H85" s="24"/>
      <c r="I85" s="107"/>
      <c r="J85" s="108"/>
      <c r="K85" s="108"/>
      <c r="L85" s="109"/>
      <c r="M85" s="107"/>
      <c r="N85" s="108"/>
      <c r="O85" s="108"/>
      <c r="P85" s="109"/>
      <c r="Q85" s="107"/>
      <c r="R85" s="108"/>
      <c r="S85" s="108"/>
      <c r="T85" s="109"/>
      <c r="U85" s="107"/>
      <c r="V85" s="108"/>
      <c r="W85" s="108"/>
      <c r="X85" s="109"/>
      <c r="Y85" s="107"/>
      <c r="Z85" s="108"/>
      <c r="AA85" s="108"/>
      <c r="AB85" s="109"/>
      <c r="AC85" s="107"/>
      <c r="AD85" s="108"/>
      <c r="AE85" s="108"/>
      <c r="AF85" s="109"/>
      <c r="AG85" s="107"/>
      <c r="AH85" s="108"/>
      <c r="AI85" s="108"/>
      <c r="AJ85" s="109"/>
      <c r="AK85" s="107"/>
      <c r="AL85" s="108"/>
      <c r="AM85" s="108"/>
      <c r="AN85" s="109"/>
      <c r="AO85" s="107"/>
      <c r="AP85" s="108"/>
      <c r="AQ85" s="108"/>
      <c r="AR85" s="109"/>
      <c r="AS85" s="107"/>
      <c r="AT85" s="108"/>
      <c r="AU85" s="108"/>
      <c r="AV85" s="109"/>
      <c r="AW85" s="107"/>
      <c r="AX85" s="108"/>
      <c r="AY85" s="108"/>
      <c r="AZ85" s="109"/>
      <c r="BA85" s="107"/>
      <c r="BB85" s="108"/>
      <c r="BC85" s="108"/>
      <c r="BD85" s="109"/>
      <c r="BE85" s="107"/>
      <c r="BF85" s="108"/>
      <c r="BG85" s="108"/>
      <c r="BH85" s="109"/>
      <c r="BI85" s="107"/>
      <c r="BJ85" s="108"/>
      <c r="BK85" s="108"/>
      <c r="BL85" s="109"/>
      <c r="BM85" s="107"/>
      <c r="BN85" s="108"/>
      <c r="BO85" s="108"/>
      <c r="BP85" s="109"/>
      <c r="BQ85" s="107"/>
      <c r="BR85" s="108"/>
      <c r="BS85" s="108"/>
      <c r="BT85" s="109"/>
      <c r="BU85" s="107"/>
      <c r="BV85" s="108"/>
      <c r="BW85" s="108"/>
      <c r="BX85" s="109"/>
      <c r="BY85" s="107"/>
      <c r="BZ85" s="108"/>
      <c r="CA85" s="108"/>
      <c r="CB85" s="109"/>
      <c r="CC85" s="107"/>
      <c r="CD85" s="108"/>
      <c r="CE85" s="108"/>
      <c r="CF85" s="109"/>
      <c r="CG85" s="107"/>
      <c r="CH85" s="108"/>
      <c r="CI85" s="108"/>
      <c r="CJ85" s="109"/>
      <c r="CK85" s="107"/>
      <c r="CL85" s="108"/>
      <c r="CM85" s="108"/>
      <c r="CN85" s="109"/>
      <c r="CO85" s="107"/>
      <c r="CP85" s="108"/>
      <c r="CQ85" s="108"/>
      <c r="CR85" s="109"/>
    </row>
    <row r="86" spans="1:96" ht="16.5" thickBot="1" x14ac:dyDescent="0.3">
      <c r="A86" s="71" t="s">
        <v>0</v>
      </c>
      <c r="B86" s="72" t="s">
        <v>255</v>
      </c>
      <c r="C86" s="104" t="s">
        <v>235</v>
      </c>
      <c r="D86" s="105" t="s">
        <v>292</v>
      </c>
      <c r="E86" s="105" t="s">
        <v>180</v>
      </c>
      <c r="F86" s="105" t="s">
        <v>181</v>
      </c>
      <c r="G86" s="105" t="s">
        <v>33</v>
      </c>
      <c r="H86" s="106" t="s">
        <v>293</v>
      </c>
      <c r="I86" s="104" t="s">
        <v>241</v>
      </c>
      <c r="J86" s="105" t="s">
        <v>289</v>
      </c>
      <c r="K86" s="105" t="s">
        <v>290</v>
      </c>
      <c r="L86" s="106" t="s">
        <v>291</v>
      </c>
      <c r="M86" s="164" t="s">
        <v>241</v>
      </c>
      <c r="N86" s="165" t="s">
        <v>289</v>
      </c>
      <c r="O86" s="165" t="s">
        <v>290</v>
      </c>
      <c r="P86" s="166" t="s">
        <v>291</v>
      </c>
      <c r="Q86" s="104" t="s">
        <v>241</v>
      </c>
      <c r="R86" s="105" t="s">
        <v>289</v>
      </c>
      <c r="S86" s="105" t="s">
        <v>290</v>
      </c>
      <c r="T86" s="106" t="s">
        <v>291</v>
      </c>
      <c r="U86" s="164" t="s">
        <v>241</v>
      </c>
      <c r="V86" s="165" t="s">
        <v>289</v>
      </c>
      <c r="W86" s="165" t="s">
        <v>290</v>
      </c>
      <c r="X86" s="166" t="s">
        <v>291</v>
      </c>
      <c r="Y86" s="104" t="s">
        <v>241</v>
      </c>
      <c r="Z86" s="105" t="s">
        <v>289</v>
      </c>
      <c r="AA86" s="105" t="s">
        <v>290</v>
      </c>
      <c r="AB86" s="106" t="s">
        <v>291</v>
      </c>
      <c r="AC86" s="164" t="s">
        <v>241</v>
      </c>
      <c r="AD86" s="165" t="s">
        <v>289</v>
      </c>
      <c r="AE86" s="165" t="s">
        <v>290</v>
      </c>
      <c r="AF86" s="166" t="s">
        <v>291</v>
      </c>
      <c r="AG86" s="104" t="s">
        <v>241</v>
      </c>
      <c r="AH86" s="105" t="s">
        <v>289</v>
      </c>
      <c r="AI86" s="105" t="s">
        <v>290</v>
      </c>
      <c r="AJ86" s="106" t="s">
        <v>291</v>
      </c>
      <c r="AK86" s="104" t="s">
        <v>241</v>
      </c>
      <c r="AL86" s="105" t="s">
        <v>289</v>
      </c>
      <c r="AM86" s="105" t="s">
        <v>290</v>
      </c>
      <c r="AN86" s="106" t="s">
        <v>291</v>
      </c>
      <c r="AO86" s="164" t="s">
        <v>241</v>
      </c>
      <c r="AP86" s="165" t="s">
        <v>289</v>
      </c>
      <c r="AQ86" s="165" t="s">
        <v>290</v>
      </c>
      <c r="AR86" s="166" t="s">
        <v>291</v>
      </c>
      <c r="AS86" s="104" t="s">
        <v>241</v>
      </c>
      <c r="AT86" s="105" t="s">
        <v>289</v>
      </c>
      <c r="AU86" s="105" t="s">
        <v>290</v>
      </c>
      <c r="AV86" s="106" t="s">
        <v>291</v>
      </c>
      <c r="AW86" s="164" t="s">
        <v>241</v>
      </c>
      <c r="AX86" s="165" t="s">
        <v>289</v>
      </c>
      <c r="AY86" s="165" t="s">
        <v>290</v>
      </c>
      <c r="AZ86" s="166" t="s">
        <v>291</v>
      </c>
      <c r="BA86" s="104" t="s">
        <v>241</v>
      </c>
      <c r="BB86" s="105" t="s">
        <v>289</v>
      </c>
      <c r="BC86" s="105" t="s">
        <v>290</v>
      </c>
      <c r="BD86" s="106" t="s">
        <v>291</v>
      </c>
      <c r="BE86" s="164" t="s">
        <v>241</v>
      </c>
      <c r="BF86" s="165" t="s">
        <v>289</v>
      </c>
      <c r="BG86" s="165" t="s">
        <v>290</v>
      </c>
      <c r="BH86" s="166" t="s">
        <v>291</v>
      </c>
      <c r="BI86" s="104" t="s">
        <v>241</v>
      </c>
      <c r="BJ86" s="105" t="s">
        <v>289</v>
      </c>
      <c r="BK86" s="105" t="s">
        <v>290</v>
      </c>
      <c r="BL86" s="106" t="s">
        <v>291</v>
      </c>
      <c r="BM86" s="164" t="s">
        <v>241</v>
      </c>
      <c r="BN86" s="165" t="s">
        <v>289</v>
      </c>
      <c r="BO86" s="165" t="s">
        <v>290</v>
      </c>
      <c r="BP86" s="166" t="s">
        <v>291</v>
      </c>
      <c r="BQ86" s="104" t="s">
        <v>241</v>
      </c>
      <c r="BR86" s="105" t="s">
        <v>289</v>
      </c>
      <c r="BS86" s="105" t="s">
        <v>290</v>
      </c>
      <c r="BT86" s="106" t="s">
        <v>291</v>
      </c>
      <c r="BU86" s="104" t="s">
        <v>241</v>
      </c>
      <c r="BV86" s="105" t="s">
        <v>289</v>
      </c>
      <c r="BW86" s="105" t="s">
        <v>290</v>
      </c>
      <c r="BX86" s="106" t="s">
        <v>291</v>
      </c>
      <c r="BY86" s="164" t="s">
        <v>241</v>
      </c>
      <c r="BZ86" s="165" t="s">
        <v>289</v>
      </c>
      <c r="CA86" s="165" t="s">
        <v>290</v>
      </c>
      <c r="CB86" s="166" t="s">
        <v>291</v>
      </c>
      <c r="CC86" s="104" t="s">
        <v>241</v>
      </c>
      <c r="CD86" s="105" t="s">
        <v>289</v>
      </c>
      <c r="CE86" s="105" t="s">
        <v>290</v>
      </c>
      <c r="CF86" s="106" t="s">
        <v>291</v>
      </c>
      <c r="CG86" s="104" t="s">
        <v>241</v>
      </c>
      <c r="CH86" s="105" t="s">
        <v>289</v>
      </c>
      <c r="CI86" s="105" t="s">
        <v>290</v>
      </c>
      <c r="CJ86" s="106" t="s">
        <v>291</v>
      </c>
      <c r="CK86" s="104" t="s">
        <v>241</v>
      </c>
      <c r="CL86" s="105" t="s">
        <v>289</v>
      </c>
      <c r="CM86" s="105" t="s">
        <v>290</v>
      </c>
      <c r="CN86" s="106" t="s">
        <v>291</v>
      </c>
      <c r="CO86" s="104" t="s">
        <v>241</v>
      </c>
      <c r="CP86" s="105" t="s">
        <v>289</v>
      </c>
      <c r="CQ86" s="105" t="s">
        <v>290</v>
      </c>
      <c r="CR86" s="106" t="s">
        <v>291</v>
      </c>
    </row>
    <row r="87" spans="1:96" ht="15.75" x14ac:dyDescent="0.25">
      <c r="A87" s="101" t="s">
        <v>375</v>
      </c>
      <c r="B87" s="102" t="s">
        <v>78</v>
      </c>
      <c r="C87" s="25">
        <f>L87+P87+T87+X87+AB87+AF87+AJ87+AN87+AR87+AV87+AZ87+BD87+BH87+BL87+BP87+BT87+BX87+CB87+CF87+CJ87+CN87+CR87</f>
        <v>0</v>
      </c>
      <c r="D87" s="26">
        <f>(I87+M87+Q87+U87+Y87+AC87+AG87+AK87+AO87+AS87+AW87+BA87+BE87+BI87+BM87+BQ87+BU87+BY87+CC87+CG87+CK87+CO87)/22</f>
        <v>0</v>
      </c>
      <c r="E87" s="26">
        <f>P87+T87+X87+AB87+AF87+AJ87+AN87+AV87+BH87+BL87+CN87</f>
        <v>0</v>
      </c>
      <c r="F87" s="26">
        <f>L87+AR87+AZ87+BD87+BP87+BT87+BX87+CB87+CF87+CJ87+CR87</f>
        <v>0</v>
      </c>
      <c r="G87" s="26">
        <f>L87+T87+AB87+AJ87+AN87+AV87+BD87+BL87+BT87+BX87+CF87+CJ87+CN87+CR87</f>
        <v>0</v>
      </c>
      <c r="H87" s="27">
        <f>P87+X87+AF87+AR87+AZ87+BH87+BP87+CB87</f>
        <v>0</v>
      </c>
      <c r="I87" s="11"/>
      <c r="J87" s="7" t="s">
        <v>55</v>
      </c>
      <c r="K87" s="7"/>
      <c r="L87" s="10"/>
      <c r="M87" s="170"/>
      <c r="N87" s="174" t="s">
        <v>43</v>
      </c>
      <c r="O87" s="171"/>
      <c r="P87" s="172"/>
      <c r="Q87" s="11"/>
      <c r="R87" s="174" t="s">
        <v>86</v>
      </c>
      <c r="S87" s="7"/>
      <c r="T87" s="10"/>
      <c r="U87" s="170"/>
      <c r="V87" s="174" t="s">
        <v>44</v>
      </c>
      <c r="W87" s="171"/>
      <c r="X87" s="172"/>
      <c r="Y87" s="11"/>
      <c r="Z87" s="174" t="s">
        <v>53</v>
      </c>
      <c r="AA87" s="7"/>
      <c r="AB87" s="10"/>
      <c r="AC87" s="170"/>
      <c r="AD87" s="174" t="s">
        <v>24</v>
      </c>
      <c r="AE87" s="171"/>
      <c r="AF87" s="172"/>
      <c r="AG87" s="11"/>
      <c r="AH87" s="174" t="s">
        <v>59</v>
      </c>
      <c r="AI87" s="7"/>
      <c r="AJ87" s="10"/>
      <c r="AK87" s="11"/>
      <c r="AL87" s="174" t="s">
        <v>52</v>
      </c>
      <c r="AM87" s="7"/>
      <c r="AN87" s="10"/>
      <c r="AO87" s="170"/>
      <c r="AP87" s="171" t="s">
        <v>12</v>
      </c>
      <c r="AQ87" s="171"/>
      <c r="AR87" s="172"/>
      <c r="AS87" s="11"/>
      <c r="AT87" s="174" t="s">
        <v>73</v>
      </c>
      <c r="AU87" s="7"/>
      <c r="AV87" s="10"/>
      <c r="AW87" s="170"/>
      <c r="AX87" s="171" t="s">
        <v>3</v>
      </c>
      <c r="AY87" s="171"/>
      <c r="AZ87" s="172"/>
      <c r="BA87" s="11"/>
      <c r="BB87" s="7" t="s">
        <v>86</v>
      </c>
      <c r="BC87" s="7"/>
      <c r="BD87" s="10"/>
      <c r="BE87" s="170"/>
      <c r="BF87" s="174" t="s">
        <v>32</v>
      </c>
      <c r="BG87" s="171"/>
      <c r="BH87" s="172"/>
      <c r="BI87" s="11"/>
      <c r="BJ87" s="174" t="s">
        <v>74</v>
      </c>
      <c r="BK87" s="7"/>
      <c r="BL87" s="10"/>
      <c r="BM87" s="170"/>
      <c r="BN87" s="171" t="s">
        <v>17</v>
      </c>
      <c r="BO87" s="171"/>
      <c r="BP87" s="172"/>
      <c r="BQ87" s="11"/>
      <c r="BR87" s="7" t="s">
        <v>53</v>
      </c>
      <c r="BS87" s="7"/>
      <c r="BT87" s="10"/>
      <c r="BU87" s="11"/>
      <c r="BV87" s="7" t="s">
        <v>59</v>
      </c>
      <c r="BW87" s="7"/>
      <c r="BX87" s="10"/>
      <c r="BY87" s="170"/>
      <c r="BZ87" s="171" t="s">
        <v>22</v>
      </c>
      <c r="CA87" s="171"/>
      <c r="CB87" s="172"/>
      <c r="CC87" s="11"/>
      <c r="CD87" s="7" t="s">
        <v>52</v>
      </c>
      <c r="CE87" s="7"/>
      <c r="CF87" s="10"/>
      <c r="CG87" s="11"/>
      <c r="CH87" s="7" t="s">
        <v>73</v>
      </c>
      <c r="CI87" s="7"/>
      <c r="CJ87" s="10"/>
      <c r="CK87" s="11"/>
      <c r="CL87" s="174" t="s">
        <v>55</v>
      </c>
      <c r="CM87" s="7"/>
      <c r="CN87" s="10"/>
      <c r="CO87" s="11"/>
      <c r="CP87" s="7" t="s">
        <v>74</v>
      </c>
      <c r="CQ87" s="7"/>
      <c r="CR87" s="10"/>
    </row>
    <row r="88" spans="1:96" ht="15.75" x14ac:dyDescent="0.25">
      <c r="A88" s="101" t="s">
        <v>376</v>
      </c>
      <c r="B88" s="102" t="s">
        <v>79</v>
      </c>
      <c r="C88" s="25">
        <f>L88+P88+T88+X88+AB88+AF88+AJ88+AN88+AR88+AV88+AZ88+BD88+BH88+BL88+BP88+BT88+BX88+CB88+CF88+CJ88+CN88+CR88</f>
        <v>0</v>
      </c>
      <c r="D88" s="26">
        <f>(I88+M88+Q88+U88+Y88+AC88+AG88+AK88+AO88+AS88+AW88+BA88+BE88+BI88+BM88+BQ88+BU88+BY88+CC88+CG88+CK88+CO88)/22</f>
        <v>0</v>
      </c>
      <c r="E88" s="26">
        <f>P88+T88+X88+AB88+AF88+AJ88+AN88+AV88+BH88+BL88+CN88</f>
        <v>0</v>
      </c>
      <c r="F88" s="26">
        <f>L88+AR88+AZ88+BD88+BP88+BT88+BX88+CB88+CF88+CJ88+CR88</f>
        <v>0</v>
      </c>
      <c r="G88" s="26">
        <f>L88+T88+AB88+AJ88+AN88+AV88+BD88+BL88+BT88+BX88+CF88+CJ88+CN88+CR88</f>
        <v>0</v>
      </c>
      <c r="H88" s="27">
        <f>P88+X88+AF88+AR88+AZ88+BH88+BP88+CB88</f>
        <v>0</v>
      </c>
      <c r="I88" s="11"/>
      <c r="J88" s="7" t="s">
        <v>55</v>
      </c>
      <c r="K88" s="7"/>
      <c r="L88" s="10"/>
      <c r="M88" s="170"/>
      <c r="N88" s="174" t="s">
        <v>43</v>
      </c>
      <c r="O88" s="171"/>
      <c r="P88" s="172"/>
      <c r="Q88" s="11"/>
      <c r="R88" s="174" t="s">
        <v>86</v>
      </c>
      <c r="S88" s="7"/>
      <c r="T88" s="10"/>
      <c r="U88" s="170"/>
      <c r="V88" s="174" t="s">
        <v>44</v>
      </c>
      <c r="W88" s="171"/>
      <c r="X88" s="172"/>
      <c r="Y88" s="11"/>
      <c r="Z88" s="174" t="s">
        <v>53</v>
      </c>
      <c r="AA88" s="7"/>
      <c r="AB88" s="10"/>
      <c r="AC88" s="170"/>
      <c r="AD88" s="174" t="s">
        <v>24</v>
      </c>
      <c r="AE88" s="171"/>
      <c r="AF88" s="172"/>
      <c r="AG88" s="11"/>
      <c r="AH88" s="174" t="s">
        <v>59</v>
      </c>
      <c r="AI88" s="7"/>
      <c r="AJ88" s="10"/>
      <c r="AK88" s="11"/>
      <c r="AL88" s="174" t="s">
        <v>52</v>
      </c>
      <c r="AM88" s="7"/>
      <c r="AN88" s="10"/>
      <c r="AO88" s="170"/>
      <c r="AP88" s="171" t="s">
        <v>12</v>
      </c>
      <c r="AQ88" s="171"/>
      <c r="AR88" s="172"/>
      <c r="AS88" s="11"/>
      <c r="AT88" s="174" t="s">
        <v>73</v>
      </c>
      <c r="AU88" s="7"/>
      <c r="AV88" s="10"/>
      <c r="AW88" s="170"/>
      <c r="AX88" s="171" t="s">
        <v>3</v>
      </c>
      <c r="AY88" s="171"/>
      <c r="AZ88" s="172"/>
      <c r="BA88" s="11"/>
      <c r="BB88" s="7" t="s">
        <v>86</v>
      </c>
      <c r="BC88" s="7"/>
      <c r="BD88" s="10"/>
      <c r="BE88" s="170"/>
      <c r="BF88" s="174" t="s">
        <v>32</v>
      </c>
      <c r="BG88" s="171"/>
      <c r="BH88" s="172"/>
      <c r="BI88" s="11"/>
      <c r="BJ88" s="174" t="s">
        <v>74</v>
      </c>
      <c r="BK88" s="7"/>
      <c r="BL88" s="10"/>
      <c r="BM88" s="170"/>
      <c r="BN88" s="171" t="s">
        <v>17</v>
      </c>
      <c r="BO88" s="171"/>
      <c r="BP88" s="172"/>
      <c r="BQ88" s="11"/>
      <c r="BR88" s="7" t="s">
        <v>53</v>
      </c>
      <c r="BS88" s="7"/>
      <c r="BT88" s="10"/>
      <c r="BU88" s="11"/>
      <c r="BV88" s="7" t="s">
        <v>59</v>
      </c>
      <c r="BW88" s="7"/>
      <c r="BX88" s="10"/>
      <c r="BY88" s="170"/>
      <c r="BZ88" s="171" t="s">
        <v>22</v>
      </c>
      <c r="CA88" s="171"/>
      <c r="CB88" s="172"/>
      <c r="CC88" s="11"/>
      <c r="CD88" s="7" t="s">
        <v>52</v>
      </c>
      <c r="CE88" s="7"/>
      <c r="CF88" s="10"/>
      <c r="CG88" s="11"/>
      <c r="CH88" s="7" t="s">
        <v>73</v>
      </c>
      <c r="CI88" s="7"/>
      <c r="CJ88" s="10"/>
      <c r="CK88" s="11"/>
      <c r="CL88" s="174" t="s">
        <v>55</v>
      </c>
      <c r="CM88" s="7"/>
      <c r="CN88" s="10"/>
      <c r="CO88" s="11"/>
      <c r="CP88" s="7" t="s">
        <v>74</v>
      </c>
      <c r="CQ88" s="7"/>
      <c r="CR88" s="10"/>
    </row>
    <row r="89" spans="1:96" ht="15.75" x14ac:dyDescent="0.25">
      <c r="A89" s="101" t="s">
        <v>377</v>
      </c>
      <c r="B89" s="102" t="s">
        <v>76</v>
      </c>
      <c r="C89" s="25">
        <f>L89+P89+T89+X89+AB89+AF89+AJ89+AN89+AR89+AV89+AZ89+BD89+BH89+BL89+BP89+BT89+BX89+CB89+CF89+CJ89+CN89+CR89</f>
        <v>0</v>
      </c>
      <c r="D89" s="26">
        <f>(I89+M89+Q89+U89+Y89+AC89+AG89+AK89+AO89+AS89+AW89+BA89+BE89+BI89+BM89+BQ89+BU89+BY89+CC89+CG89+CK89+CO89)/22</f>
        <v>0</v>
      </c>
      <c r="E89" s="26">
        <f>P89+T89+X89+AB89+AF89+AJ89+AN89+AV89+BH89+BL89+CN89</f>
        <v>0</v>
      </c>
      <c r="F89" s="26">
        <f>L89+AR89+AZ89+BD89+BP89+BT89+BX89+CB89+CF89+CJ89+CR89</f>
        <v>0</v>
      </c>
      <c r="G89" s="26">
        <f>L89+T89+AB89+AJ89+AN89+AV89+BD89+BL89+BT89+BX89+CF89+CJ89+CN89+CR89</f>
        <v>0</v>
      </c>
      <c r="H89" s="27">
        <f>P89+X89+AF89+AR89+AZ89+BH89+BP89+CB89</f>
        <v>0</v>
      </c>
      <c r="I89" s="11"/>
      <c r="J89" s="7" t="s">
        <v>55</v>
      </c>
      <c r="K89" s="7"/>
      <c r="L89" s="10"/>
      <c r="M89" s="170"/>
      <c r="N89" s="174" t="s">
        <v>43</v>
      </c>
      <c r="O89" s="171"/>
      <c r="P89" s="172"/>
      <c r="Q89" s="11"/>
      <c r="R89" s="174" t="s">
        <v>86</v>
      </c>
      <c r="S89" s="7"/>
      <c r="T89" s="10"/>
      <c r="U89" s="170"/>
      <c r="V89" s="174" t="s">
        <v>44</v>
      </c>
      <c r="W89" s="171"/>
      <c r="X89" s="172"/>
      <c r="Y89" s="11"/>
      <c r="Z89" s="174" t="s">
        <v>53</v>
      </c>
      <c r="AA89" s="7"/>
      <c r="AB89" s="10"/>
      <c r="AC89" s="170"/>
      <c r="AD89" s="174" t="s">
        <v>24</v>
      </c>
      <c r="AE89" s="171"/>
      <c r="AF89" s="172"/>
      <c r="AG89" s="11"/>
      <c r="AH89" s="174" t="s">
        <v>59</v>
      </c>
      <c r="AI89" s="7"/>
      <c r="AJ89" s="10"/>
      <c r="AK89" s="11"/>
      <c r="AL89" s="174" t="s">
        <v>52</v>
      </c>
      <c r="AM89" s="7"/>
      <c r="AN89" s="10"/>
      <c r="AO89" s="170"/>
      <c r="AP89" s="171" t="s">
        <v>12</v>
      </c>
      <c r="AQ89" s="171"/>
      <c r="AR89" s="172"/>
      <c r="AS89" s="11"/>
      <c r="AT89" s="174" t="s">
        <v>73</v>
      </c>
      <c r="AU89" s="7"/>
      <c r="AV89" s="10"/>
      <c r="AW89" s="170"/>
      <c r="AX89" s="171" t="s">
        <v>3</v>
      </c>
      <c r="AY89" s="171"/>
      <c r="AZ89" s="172"/>
      <c r="BA89" s="11"/>
      <c r="BB89" s="7" t="s">
        <v>86</v>
      </c>
      <c r="BC89" s="7"/>
      <c r="BD89" s="10"/>
      <c r="BE89" s="170"/>
      <c r="BF89" s="174" t="s">
        <v>32</v>
      </c>
      <c r="BG89" s="171"/>
      <c r="BH89" s="172"/>
      <c r="BI89" s="11"/>
      <c r="BJ89" s="174" t="s">
        <v>74</v>
      </c>
      <c r="BK89" s="7"/>
      <c r="BL89" s="10"/>
      <c r="BM89" s="170"/>
      <c r="BN89" s="171" t="s">
        <v>17</v>
      </c>
      <c r="BO89" s="171"/>
      <c r="BP89" s="172"/>
      <c r="BQ89" s="11"/>
      <c r="BR89" s="7" t="s">
        <v>53</v>
      </c>
      <c r="BS89" s="7"/>
      <c r="BT89" s="10"/>
      <c r="BU89" s="11"/>
      <c r="BV89" s="7" t="s">
        <v>59</v>
      </c>
      <c r="BW89" s="7"/>
      <c r="BX89" s="10"/>
      <c r="BY89" s="170"/>
      <c r="BZ89" s="171" t="s">
        <v>22</v>
      </c>
      <c r="CA89" s="171"/>
      <c r="CB89" s="172"/>
      <c r="CC89" s="11"/>
      <c r="CD89" s="7" t="s">
        <v>52</v>
      </c>
      <c r="CE89" s="7"/>
      <c r="CF89" s="10"/>
      <c r="CG89" s="11"/>
      <c r="CH89" s="7" t="s">
        <v>73</v>
      </c>
      <c r="CI89" s="7"/>
      <c r="CJ89" s="10"/>
      <c r="CK89" s="11"/>
      <c r="CL89" s="174" t="s">
        <v>55</v>
      </c>
      <c r="CM89" s="7"/>
      <c r="CN89" s="10"/>
      <c r="CO89" s="11"/>
      <c r="CP89" s="7" t="s">
        <v>74</v>
      </c>
      <c r="CQ89" s="7"/>
      <c r="CR89" s="10"/>
    </row>
    <row r="90" spans="1:96" ht="15.75" x14ac:dyDescent="0.25">
      <c r="A90" s="101" t="s">
        <v>378</v>
      </c>
      <c r="B90" s="102" t="s">
        <v>77</v>
      </c>
      <c r="C90" s="25">
        <f>L90+P90+T90+X90+AB90+AF90+AJ90+AN90+AR90+AV90+AZ90+BD90+BH90+BL90+BP90+BT90+BX90+CB90+CF90+CJ90+CN90+CR90</f>
        <v>0</v>
      </c>
      <c r="D90" s="26">
        <f>I90+M90+Q90+U90+Y90+AC90+AG90+AK90+AO90+AS90+AW90+BA90+BE90+BI90+BM90+BQ90+BU90+BY90+CC90+CG90+CK90+CO90</f>
        <v>0</v>
      </c>
      <c r="E90" s="26">
        <f>P90+T90+X90+AB90+AF90+AJ90+AN90+AV90+BH90+BL90+CN90</f>
        <v>0</v>
      </c>
      <c r="F90" s="26">
        <f>L90+AR90+AZ90+BD90+BP90+BT90+BX90+CB90+CF90+CJ90+CR90</f>
        <v>0</v>
      </c>
      <c r="G90" s="26">
        <f>L90+T90+AB90+AJ90+AN90+AV90+BD90+BL90+BT90+BX90+CF90+CJ90+CN90+CR90</f>
        <v>0</v>
      </c>
      <c r="H90" s="27">
        <f>P90+X90+AF90+AR90+AZ90+BH90+BP90+CB90</f>
        <v>0</v>
      </c>
      <c r="I90" s="11"/>
      <c r="J90" s="7" t="s">
        <v>55</v>
      </c>
      <c r="K90" s="7"/>
      <c r="L90" s="10"/>
      <c r="M90" s="170"/>
      <c r="N90" s="174" t="s">
        <v>43</v>
      </c>
      <c r="O90" s="171"/>
      <c r="P90" s="172"/>
      <c r="Q90" s="11"/>
      <c r="R90" s="174" t="s">
        <v>86</v>
      </c>
      <c r="S90" s="7"/>
      <c r="T90" s="10"/>
      <c r="U90" s="170"/>
      <c r="V90" s="174" t="s">
        <v>44</v>
      </c>
      <c r="W90" s="171"/>
      <c r="X90" s="172"/>
      <c r="Y90" s="11"/>
      <c r="Z90" s="174" t="s">
        <v>53</v>
      </c>
      <c r="AA90" s="7"/>
      <c r="AB90" s="10"/>
      <c r="AC90" s="170"/>
      <c r="AD90" s="174" t="s">
        <v>24</v>
      </c>
      <c r="AE90" s="171"/>
      <c r="AF90" s="172"/>
      <c r="AG90" s="11"/>
      <c r="AH90" s="174" t="s">
        <v>59</v>
      </c>
      <c r="AI90" s="7"/>
      <c r="AJ90" s="10"/>
      <c r="AK90" s="11"/>
      <c r="AL90" s="174" t="s">
        <v>52</v>
      </c>
      <c r="AM90" s="7"/>
      <c r="AN90" s="10"/>
      <c r="AO90" s="170"/>
      <c r="AP90" s="171" t="s">
        <v>12</v>
      </c>
      <c r="AQ90" s="171"/>
      <c r="AR90" s="172"/>
      <c r="AS90" s="11"/>
      <c r="AT90" s="174" t="s">
        <v>73</v>
      </c>
      <c r="AU90" s="7"/>
      <c r="AV90" s="10"/>
      <c r="AW90" s="170"/>
      <c r="AX90" s="171" t="s">
        <v>3</v>
      </c>
      <c r="AY90" s="171"/>
      <c r="AZ90" s="172"/>
      <c r="BA90" s="11"/>
      <c r="BB90" s="7" t="s">
        <v>86</v>
      </c>
      <c r="BC90" s="7"/>
      <c r="BD90" s="10"/>
      <c r="BE90" s="170"/>
      <c r="BF90" s="174" t="s">
        <v>32</v>
      </c>
      <c r="BG90" s="171"/>
      <c r="BH90" s="172"/>
      <c r="BI90" s="11"/>
      <c r="BJ90" s="174" t="s">
        <v>74</v>
      </c>
      <c r="BK90" s="7"/>
      <c r="BL90" s="10"/>
      <c r="BM90" s="170"/>
      <c r="BN90" s="171" t="s">
        <v>17</v>
      </c>
      <c r="BO90" s="171"/>
      <c r="BP90" s="172"/>
      <c r="BQ90" s="11"/>
      <c r="BR90" s="7" t="s">
        <v>53</v>
      </c>
      <c r="BS90" s="7"/>
      <c r="BT90" s="10"/>
      <c r="BU90" s="11"/>
      <c r="BV90" s="7" t="s">
        <v>59</v>
      </c>
      <c r="BW90" s="7"/>
      <c r="BX90" s="10"/>
      <c r="BY90" s="170"/>
      <c r="BZ90" s="171" t="s">
        <v>22</v>
      </c>
      <c r="CA90" s="171"/>
      <c r="CB90" s="172"/>
      <c r="CC90" s="11"/>
      <c r="CD90" s="7" t="s">
        <v>52</v>
      </c>
      <c r="CE90" s="7"/>
      <c r="CF90" s="10"/>
      <c r="CG90" s="11"/>
      <c r="CH90" s="7" t="s">
        <v>73</v>
      </c>
      <c r="CI90" s="7"/>
      <c r="CJ90" s="10"/>
      <c r="CK90" s="11"/>
      <c r="CL90" s="174" t="s">
        <v>55</v>
      </c>
      <c r="CM90" s="7"/>
      <c r="CN90" s="10"/>
      <c r="CO90" s="11"/>
      <c r="CP90" s="7" t="s">
        <v>74</v>
      </c>
      <c r="CQ90" s="7"/>
      <c r="CR90" s="10"/>
    </row>
    <row r="91" spans="1:96" ht="16.5" thickBot="1" x14ac:dyDescent="0.3">
      <c r="A91" s="94"/>
      <c r="B91" s="70"/>
      <c r="C91" s="39"/>
      <c r="D91" s="39"/>
      <c r="E91" s="24"/>
      <c r="F91" s="24"/>
      <c r="G91" s="24"/>
      <c r="H91" s="24"/>
      <c r="I91" s="107"/>
      <c r="J91" s="108"/>
      <c r="K91" s="108"/>
      <c r="L91" s="109"/>
      <c r="M91" s="107"/>
      <c r="N91" s="108"/>
      <c r="O91" s="108"/>
      <c r="P91" s="109"/>
      <c r="Q91" s="107"/>
      <c r="R91" s="108"/>
      <c r="S91" s="108"/>
      <c r="T91" s="109"/>
      <c r="U91" s="107"/>
      <c r="V91" s="108"/>
      <c r="W91" s="108"/>
      <c r="X91" s="109"/>
      <c r="Y91" s="107"/>
      <c r="Z91" s="108"/>
      <c r="AA91" s="108"/>
      <c r="AB91" s="109"/>
      <c r="AC91" s="107"/>
      <c r="AD91" s="108"/>
      <c r="AE91" s="108"/>
      <c r="AF91" s="109"/>
      <c r="AG91" s="107"/>
      <c r="AH91" s="108"/>
      <c r="AI91" s="108"/>
      <c r="AJ91" s="109"/>
      <c r="AK91" s="107"/>
      <c r="AL91" s="108"/>
      <c r="AM91" s="108"/>
      <c r="AN91" s="109"/>
      <c r="AO91" s="107"/>
      <c r="AP91" s="108"/>
      <c r="AQ91" s="108"/>
      <c r="AR91" s="109"/>
      <c r="AS91" s="107"/>
      <c r="AT91" s="108"/>
      <c r="AU91" s="108"/>
      <c r="AV91" s="109"/>
      <c r="AW91" s="107"/>
      <c r="AX91" s="108"/>
      <c r="AY91" s="108"/>
      <c r="AZ91" s="109"/>
      <c r="BA91" s="107"/>
      <c r="BB91" s="108"/>
      <c r="BC91" s="108"/>
      <c r="BD91" s="109"/>
      <c r="BE91" s="107"/>
      <c r="BF91" s="108"/>
      <c r="BG91" s="108"/>
      <c r="BH91" s="109"/>
      <c r="BI91" s="107"/>
      <c r="BJ91" s="108"/>
      <c r="BK91" s="108"/>
      <c r="BL91" s="109"/>
      <c r="BM91" s="107"/>
      <c r="BN91" s="108"/>
      <c r="BO91" s="108"/>
      <c r="BP91" s="109"/>
      <c r="BQ91" s="107"/>
      <c r="BR91" s="108"/>
      <c r="BS91" s="108"/>
      <c r="BT91" s="109"/>
      <c r="BU91" s="107"/>
      <c r="BV91" s="108"/>
      <c r="BW91" s="108"/>
      <c r="BX91" s="109"/>
      <c r="BY91" s="107"/>
      <c r="BZ91" s="108"/>
      <c r="CA91" s="108"/>
      <c r="CB91" s="109"/>
      <c r="CC91" s="107"/>
      <c r="CD91" s="108"/>
      <c r="CE91" s="108"/>
      <c r="CF91" s="109"/>
      <c r="CG91" s="107"/>
      <c r="CH91" s="108"/>
      <c r="CI91" s="108"/>
      <c r="CJ91" s="109"/>
      <c r="CK91" s="107"/>
      <c r="CL91" s="108"/>
      <c r="CM91" s="108"/>
      <c r="CN91" s="109"/>
      <c r="CO91" s="107"/>
      <c r="CP91" s="108"/>
      <c r="CQ91" s="108"/>
      <c r="CR91" s="109"/>
    </row>
    <row r="92" spans="1:96" ht="16.5" thickBot="1" x14ac:dyDescent="0.3">
      <c r="A92" s="71" t="s">
        <v>0</v>
      </c>
      <c r="B92" s="89" t="s">
        <v>86</v>
      </c>
      <c r="C92" s="104" t="s">
        <v>235</v>
      </c>
      <c r="D92" s="105" t="s">
        <v>292</v>
      </c>
      <c r="E92" s="105" t="s">
        <v>180</v>
      </c>
      <c r="F92" s="105" t="s">
        <v>181</v>
      </c>
      <c r="G92" s="105" t="s">
        <v>33</v>
      </c>
      <c r="H92" s="106" t="s">
        <v>293</v>
      </c>
      <c r="I92" s="104" t="s">
        <v>241</v>
      </c>
      <c r="J92" s="105" t="s">
        <v>289</v>
      </c>
      <c r="K92" s="105" t="s">
        <v>290</v>
      </c>
      <c r="L92" s="106" t="s">
        <v>291</v>
      </c>
      <c r="M92" s="164" t="s">
        <v>241</v>
      </c>
      <c r="N92" s="165" t="s">
        <v>289</v>
      </c>
      <c r="O92" s="165" t="s">
        <v>290</v>
      </c>
      <c r="P92" s="166" t="s">
        <v>291</v>
      </c>
      <c r="Q92" s="104" t="s">
        <v>241</v>
      </c>
      <c r="R92" s="105" t="s">
        <v>289</v>
      </c>
      <c r="S92" s="105" t="s">
        <v>290</v>
      </c>
      <c r="T92" s="106" t="s">
        <v>291</v>
      </c>
      <c r="U92" s="164" t="s">
        <v>241</v>
      </c>
      <c r="V92" s="165" t="s">
        <v>289</v>
      </c>
      <c r="W92" s="165" t="s">
        <v>290</v>
      </c>
      <c r="X92" s="166" t="s">
        <v>291</v>
      </c>
      <c r="Y92" s="104" t="s">
        <v>241</v>
      </c>
      <c r="Z92" s="105" t="s">
        <v>289</v>
      </c>
      <c r="AA92" s="105" t="s">
        <v>290</v>
      </c>
      <c r="AB92" s="106" t="s">
        <v>291</v>
      </c>
      <c r="AC92" s="164" t="s">
        <v>241</v>
      </c>
      <c r="AD92" s="165" t="s">
        <v>289</v>
      </c>
      <c r="AE92" s="165" t="s">
        <v>290</v>
      </c>
      <c r="AF92" s="166" t="s">
        <v>291</v>
      </c>
      <c r="AG92" s="104" t="s">
        <v>241</v>
      </c>
      <c r="AH92" s="105" t="s">
        <v>289</v>
      </c>
      <c r="AI92" s="105" t="s">
        <v>290</v>
      </c>
      <c r="AJ92" s="106" t="s">
        <v>291</v>
      </c>
      <c r="AK92" s="104" t="s">
        <v>241</v>
      </c>
      <c r="AL92" s="105" t="s">
        <v>289</v>
      </c>
      <c r="AM92" s="105" t="s">
        <v>290</v>
      </c>
      <c r="AN92" s="106" t="s">
        <v>291</v>
      </c>
      <c r="AO92" s="164" t="s">
        <v>241</v>
      </c>
      <c r="AP92" s="165" t="s">
        <v>289</v>
      </c>
      <c r="AQ92" s="165" t="s">
        <v>290</v>
      </c>
      <c r="AR92" s="166" t="s">
        <v>291</v>
      </c>
      <c r="AS92" s="104" t="s">
        <v>241</v>
      </c>
      <c r="AT92" s="105" t="s">
        <v>289</v>
      </c>
      <c r="AU92" s="105" t="s">
        <v>290</v>
      </c>
      <c r="AV92" s="106" t="s">
        <v>291</v>
      </c>
      <c r="AW92" s="164" t="s">
        <v>241</v>
      </c>
      <c r="AX92" s="165" t="s">
        <v>289</v>
      </c>
      <c r="AY92" s="165" t="s">
        <v>290</v>
      </c>
      <c r="AZ92" s="166" t="s">
        <v>291</v>
      </c>
      <c r="BA92" s="104" t="s">
        <v>241</v>
      </c>
      <c r="BB92" s="105" t="s">
        <v>289</v>
      </c>
      <c r="BC92" s="105" t="s">
        <v>290</v>
      </c>
      <c r="BD92" s="106" t="s">
        <v>291</v>
      </c>
      <c r="BE92" s="164" t="s">
        <v>241</v>
      </c>
      <c r="BF92" s="165" t="s">
        <v>289</v>
      </c>
      <c r="BG92" s="165" t="s">
        <v>290</v>
      </c>
      <c r="BH92" s="166" t="s">
        <v>291</v>
      </c>
      <c r="BI92" s="104" t="s">
        <v>241</v>
      </c>
      <c r="BJ92" s="105" t="s">
        <v>289</v>
      </c>
      <c r="BK92" s="105" t="s">
        <v>290</v>
      </c>
      <c r="BL92" s="106" t="s">
        <v>291</v>
      </c>
      <c r="BM92" s="164" t="s">
        <v>241</v>
      </c>
      <c r="BN92" s="165" t="s">
        <v>289</v>
      </c>
      <c r="BO92" s="165" t="s">
        <v>290</v>
      </c>
      <c r="BP92" s="166" t="s">
        <v>291</v>
      </c>
      <c r="BQ92" s="104" t="s">
        <v>241</v>
      </c>
      <c r="BR92" s="105" t="s">
        <v>289</v>
      </c>
      <c r="BS92" s="105" t="s">
        <v>290</v>
      </c>
      <c r="BT92" s="106" t="s">
        <v>291</v>
      </c>
      <c r="BU92" s="104" t="s">
        <v>241</v>
      </c>
      <c r="BV92" s="105" t="s">
        <v>289</v>
      </c>
      <c r="BW92" s="105" t="s">
        <v>290</v>
      </c>
      <c r="BX92" s="106" t="s">
        <v>291</v>
      </c>
      <c r="BY92" s="164" t="s">
        <v>241</v>
      </c>
      <c r="BZ92" s="165" t="s">
        <v>289</v>
      </c>
      <c r="CA92" s="165" t="s">
        <v>290</v>
      </c>
      <c r="CB92" s="166" t="s">
        <v>291</v>
      </c>
      <c r="CC92" s="104" t="s">
        <v>241</v>
      </c>
      <c r="CD92" s="105" t="s">
        <v>289</v>
      </c>
      <c r="CE92" s="105" t="s">
        <v>290</v>
      </c>
      <c r="CF92" s="106" t="s">
        <v>291</v>
      </c>
      <c r="CG92" s="104" t="s">
        <v>241</v>
      </c>
      <c r="CH92" s="105" t="s">
        <v>289</v>
      </c>
      <c r="CI92" s="105" t="s">
        <v>290</v>
      </c>
      <c r="CJ92" s="106" t="s">
        <v>291</v>
      </c>
      <c r="CK92" s="104" t="s">
        <v>241</v>
      </c>
      <c r="CL92" s="105" t="s">
        <v>289</v>
      </c>
      <c r="CM92" s="105" t="s">
        <v>290</v>
      </c>
      <c r="CN92" s="106" t="s">
        <v>291</v>
      </c>
      <c r="CO92" s="104" t="s">
        <v>241</v>
      </c>
      <c r="CP92" s="105" t="s">
        <v>289</v>
      </c>
      <c r="CQ92" s="105" t="s">
        <v>290</v>
      </c>
      <c r="CR92" s="106" t="s">
        <v>291</v>
      </c>
    </row>
    <row r="93" spans="1:96" ht="15.75" x14ac:dyDescent="0.25">
      <c r="A93" s="101" t="s">
        <v>375</v>
      </c>
      <c r="B93" s="102" t="s">
        <v>82</v>
      </c>
      <c r="C93" s="25">
        <f>L93+P93+T93+X93+AB93+AF93+AJ93+AN93+AR93+AV93+AZ93+BD93+BH93+BL93+BP93+BT93+BX93+CB93+CF93+CJ93+CN93+CR93</f>
        <v>0</v>
      </c>
      <c r="D93" s="26">
        <f>(I93+M93+Q93+U93+Y93+AC93+AG93+AK93+AO93+AS93+AW93+BA93+BE93+BI93+BM93+BQ93+BU93+BY93+CC93+CG93+CK93+CO93)/22</f>
        <v>0</v>
      </c>
      <c r="E93" s="26">
        <f>L93+P93+X93+AB93+AF93+BD93+BH93+BX93+CF93+CJ93+CR93</f>
        <v>0</v>
      </c>
      <c r="F93" s="26">
        <f>T93+AJ93+AN93+AR93+AV93+AZ93+BL93+BP93+BT93+CB93+CN93</f>
        <v>0</v>
      </c>
      <c r="G93" s="26">
        <f>L93+T93+AB93+AJ93+AN93+AV93+BD93+BL93+BT93+BX93+CF93+CJ93+CN93+CR93</f>
        <v>0</v>
      </c>
      <c r="H93" s="27">
        <f>P93+X93+AF93+AR93+AZ93+BH93+BP93+CB93</f>
        <v>0</v>
      </c>
      <c r="I93" s="11"/>
      <c r="J93" s="174" t="s">
        <v>59</v>
      </c>
      <c r="K93" s="7"/>
      <c r="L93" s="10"/>
      <c r="M93" s="170"/>
      <c r="N93" s="174" t="s">
        <v>44</v>
      </c>
      <c r="O93" s="171"/>
      <c r="P93" s="172"/>
      <c r="Q93" s="11"/>
      <c r="R93" s="7" t="s">
        <v>80</v>
      </c>
      <c r="S93" s="7"/>
      <c r="T93" s="10"/>
      <c r="U93" s="170"/>
      <c r="V93" s="174" t="s">
        <v>43</v>
      </c>
      <c r="W93" s="171"/>
      <c r="X93" s="172"/>
      <c r="Y93" s="11"/>
      <c r="Z93" s="174" t="s">
        <v>55</v>
      </c>
      <c r="AA93" s="7"/>
      <c r="AB93" s="10"/>
      <c r="AC93" s="170"/>
      <c r="AD93" s="174" t="s">
        <v>32</v>
      </c>
      <c r="AE93" s="171"/>
      <c r="AF93" s="172"/>
      <c r="AG93" s="11"/>
      <c r="AH93" s="7" t="s">
        <v>52</v>
      </c>
      <c r="AI93" s="7"/>
      <c r="AJ93" s="10"/>
      <c r="AK93" s="11"/>
      <c r="AL93" s="7" t="s">
        <v>74</v>
      </c>
      <c r="AM93" s="7"/>
      <c r="AN93" s="10"/>
      <c r="AO93" s="170"/>
      <c r="AP93" s="171" t="s">
        <v>3</v>
      </c>
      <c r="AQ93" s="171"/>
      <c r="AR93" s="172"/>
      <c r="AS93" s="11"/>
      <c r="AT93" s="7" t="s">
        <v>53</v>
      </c>
      <c r="AU93" s="7"/>
      <c r="AV93" s="10"/>
      <c r="AW93" s="170"/>
      <c r="AX93" s="171" t="s">
        <v>12</v>
      </c>
      <c r="AY93" s="171"/>
      <c r="AZ93" s="172"/>
      <c r="BA93" s="11"/>
      <c r="BB93" s="174" t="s">
        <v>80</v>
      </c>
      <c r="BC93" s="7"/>
      <c r="BD93" s="10"/>
      <c r="BE93" s="170"/>
      <c r="BF93" s="174" t="s">
        <v>24</v>
      </c>
      <c r="BG93" s="171"/>
      <c r="BH93" s="172"/>
      <c r="BI93" s="11"/>
      <c r="BJ93" s="7" t="s">
        <v>73</v>
      </c>
      <c r="BK93" s="7"/>
      <c r="BL93" s="10"/>
      <c r="BM93" s="170"/>
      <c r="BN93" s="171" t="s">
        <v>22</v>
      </c>
      <c r="BO93" s="171"/>
      <c r="BP93" s="172"/>
      <c r="BQ93" s="11"/>
      <c r="BR93" s="7" t="s">
        <v>55</v>
      </c>
      <c r="BS93" s="7"/>
      <c r="BT93" s="10"/>
      <c r="BU93" s="11"/>
      <c r="BV93" s="174" t="s">
        <v>52</v>
      </c>
      <c r="BW93" s="7"/>
      <c r="BX93" s="10"/>
      <c r="BY93" s="170"/>
      <c r="BZ93" s="171" t="s">
        <v>17</v>
      </c>
      <c r="CA93" s="171"/>
      <c r="CB93" s="172"/>
      <c r="CC93" s="11"/>
      <c r="CD93" s="174" t="s">
        <v>74</v>
      </c>
      <c r="CE93" s="7"/>
      <c r="CF93" s="10"/>
      <c r="CG93" s="11"/>
      <c r="CH93" s="174" t="s">
        <v>53</v>
      </c>
      <c r="CI93" s="7"/>
      <c r="CJ93" s="10"/>
      <c r="CK93" s="11"/>
      <c r="CL93" s="7" t="s">
        <v>59</v>
      </c>
      <c r="CM93" s="7"/>
      <c r="CN93" s="10"/>
      <c r="CO93" s="11"/>
      <c r="CP93" s="174" t="s">
        <v>73</v>
      </c>
      <c r="CQ93" s="7"/>
      <c r="CR93" s="10"/>
    </row>
    <row r="94" spans="1:96" ht="15.75" x14ac:dyDescent="0.25">
      <c r="A94" s="101" t="s">
        <v>376</v>
      </c>
      <c r="B94" s="102" t="s">
        <v>84</v>
      </c>
      <c r="C94" s="25">
        <f>L94+P94+T94+X94+AB94+AF94+AJ94+AN94+AR94+AV94+AZ94+BD94+BH94+BL94+BP94+BT94+BX94+CB94+CF94+CJ94+CN94+CR94</f>
        <v>0</v>
      </c>
      <c r="D94" s="26">
        <f>(I94+M94+Q94+U94+Y94+AC94+AG94+AK94+AO94+AS94+AW94+BA94+BE94+BI94+BM94+BQ94+BU94+BY94+CC94+CG94+CK94+CO94)/22</f>
        <v>0</v>
      </c>
      <c r="E94" s="26">
        <f>L94+P94+X94+AB94+AF94+BD94+BH94+BX94+CF94+CJ94+CR94</f>
        <v>0</v>
      </c>
      <c r="F94" s="26">
        <f>T94+AJ94+AN94+AR94+AV94+AZ94+BL94+BP94+BT94+CB94+CN94</f>
        <v>0</v>
      </c>
      <c r="G94" s="26">
        <f>L94+T94+AB94+AJ94+AN94+AV94+BD94+BL94+BT94+BX94+CF94+CJ94+CN94+CR94</f>
        <v>0</v>
      </c>
      <c r="H94" s="27">
        <f>P94+X94+AF94+AR94+AZ94+BH94+BP94+CB94</f>
        <v>0</v>
      </c>
      <c r="I94" s="11"/>
      <c r="J94" s="174" t="s">
        <v>59</v>
      </c>
      <c r="K94" s="7"/>
      <c r="L94" s="10"/>
      <c r="M94" s="170"/>
      <c r="N94" s="174" t="s">
        <v>44</v>
      </c>
      <c r="O94" s="171"/>
      <c r="P94" s="172"/>
      <c r="Q94" s="11"/>
      <c r="R94" s="7" t="s">
        <v>80</v>
      </c>
      <c r="S94" s="7"/>
      <c r="T94" s="10"/>
      <c r="U94" s="170"/>
      <c r="V94" s="174" t="s">
        <v>43</v>
      </c>
      <c r="W94" s="171"/>
      <c r="X94" s="172"/>
      <c r="Y94" s="11"/>
      <c r="Z94" s="174" t="s">
        <v>55</v>
      </c>
      <c r="AA94" s="7"/>
      <c r="AB94" s="10"/>
      <c r="AC94" s="170"/>
      <c r="AD94" s="174" t="s">
        <v>32</v>
      </c>
      <c r="AE94" s="171"/>
      <c r="AF94" s="172"/>
      <c r="AG94" s="11"/>
      <c r="AH94" s="7" t="s">
        <v>52</v>
      </c>
      <c r="AI94" s="7"/>
      <c r="AJ94" s="10"/>
      <c r="AK94" s="11"/>
      <c r="AL94" s="7" t="s">
        <v>74</v>
      </c>
      <c r="AM94" s="7"/>
      <c r="AN94" s="10"/>
      <c r="AO94" s="170"/>
      <c r="AP94" s="171" t="s">
        <v>3</v>
      </c>
      <c r="AQ94" s="171"/>
      <c r="AR94" s="172"/>
      <c r="AS94" s="11"/>
      <c r="AT94" s="7" t="s">
        <v>53</v>
      </c>
      <c r="AU94" s="7"/>
      <c r="AV94" s="10"/>
      <c r="AW94" s="170"/>
      <c r="AX94" s="171" t="s">
        <v>12</v>
      </c>
      <c r="AY94" s="171"/>
      <c r="AZ94" s="172"/>
      <c r="BA94" s="11"/>
      <c r="BB94" s="174" t="s">
        <v>80</v>
      </c>
      <c r="BC94" s="7"/>
      <c r="BD94" s="10"/>
      <c r="BE94" s="170"/>
      <c r="BF94" s="174" t="s">
        <v>24</v>
      </c>
      <c r="BG94" s="171"/>
      <c r="BH94" s="172"/>
      <c r="BI94" s="11"/>
      <c r="BJ94" s="7" t="s">
        <v>73</v>
      </c>
      <c r="BK94" s="7"/>
      <c r="BL94" s="10"/>
      <c r="BM94" s="170"/>
      <c r="BN94" s="171" t="s">
        <v>22</v>
      </c>
      <c r="BO94" s="171"/>
      <c r="BP94" s="172"/>
      <c r="BQ94" s="11"/>
      <c r="BR94" s="7" t="s">
        <v>55</v>
      </c>
      <c r="BS94" s="7"/>
      <c r="BT94" s="10"/>
      <c r="BU94" s="11"/>
      <c r="BV94" s="174" t="s">
        <v>52</v>
      </c>
      <c r="BW94" s="7"/>
      <c r="BX94" s="10"/>
      <c r="BY94" s="170"/>
      <c r="BZ94" s="171" t="s">
        <v>17</v>
      </c>
      <c r="CA94" s="171"/>
      <c r="CB94" s="172"/>
      <c r="CC94" s="11"/>
      <c r="CD94" s="174" t="s">
        <v>74</v>
      </c>
      <c r="CE94" s="7"/>
      <c r="CF94" s="10"/>
      <c r="CG94" s="11"/>
      <c r="CH94" s="174" t="s">
        <v>53</v>
      </c>
      <c r="CI94" s="7"/>
      <c r="CJ94" s="10"/>
      <c r="CK94" s="11"/>
      <c r="CL94" s="7" t="s">
        <v>59</v>
      </c>
      <c r="CM94" s="7"/>
      <c r="CN94" s="10"/>
      <c r="CO94" s="11"/>
      <c r="CP94" s="174" t="s">
        <v>73</v>
      </c>
      <c r="CQ94" s="7"/>
      <c r="CR94" s="10"/>
    </row>
    <row r="95" spans="1:96" ht="15.75" x14ac:dyDescent="0.25">
      <c r="A95" s="101" t="s">
        <v>377</v>
      </c>
      <c r="B95" s="102" t="s">
        <v>85</v>
      </c>
      <c r="C95" s="25">
        <f>L95+P95+T95+X95+AB95+AF95+AJ95+AN95+AR95+AV95+AZ95+BD95+BH95+BL95+BP95+BT95+BX95+CB95+CF95+CJ95+CN95+CR95</f>
        <v>0</v>
      </c>
      <c r="D95" s="26">
        <f>(I95+M95+Q95+U95+Y95+AC95+AG95+AK95+AO95+AS95+AW95+BA95+BE95+BI95+BM95+BQ95+BU95+BY95+CC95+CG95+CK95+CO95)/22</f>
        <v>0</v>
      </c>
      <c r="E95" s="26">
        <f>L95+P95+X95+AB95+AF95+BD95+BH95+BX95+CF95+CJ95+CR95</f>
        <v>0</v>
      </c>
      <c r="F95" s="26">
        <f>T95+AJ95+AN95+AR95+AV95+AZ95+BL95+BP95+BT95+CB95+CN95</f>
        <v>0</v>
      </c>
      <c r="G95" s="26">
        <f>L95+T95+AB95+AJ95+AN95+AV95+BD95+BL95+BT95+BX95+CF95+CJ95+CN95+CR95</f>
        <v>0</v>
      </c>
      <c r="H95" s="27">
        <f>P95+X95+AF95+AR95+AZ95+BH95+BP95+CB95</f>
        <v>0</v>
      </c>
      <c r="I95" s="11"/>
      <c r="J95" s="174" t="s">
        <v>59</v>
      </c>
      <c r="K95" s="7"/>
      <c r="L95" s="10"/>
      <c r="M95" s="170"/>
      <c r="N95" s="174" t="s">
        <v>44</v>
      </c>
      <c r="O95" s="171"/>
      <c r="P95" s="172"/>
      <c r="Q95" s="11"/>
      <c r="R95" s="7" t="s">
        <v>80</v>
      </c>
      <c r="S95" s="7"/>
      <c r="T95" s="10"/>
      <c r="U95" s="170"/>
      <c r="V95" s="174" t="s">
        <v>43</v>
      </c>
      <c r="W95" s="171"/>
      <c r="X95" s="172"/>
      <c r="Y95" s="11"/>
      <c r="Z95" s="174" t="s">
        <v>55</v>
      </c>
      <c r="AA95" s="7"/>
      <c r="AB95" s="10"/>
      <c r="AC95" s="170"/>
      <c r="AD95" s="174" t="s">
        <v>32</v>
      </c>
      <c r="AE95" s="171"/>
      <c r="AF95" s="172"/>
      <c r="AG95" s="11"/>
      <c r="AH95" s="7" t="s">
        <v>52</v>
      </c>
      <c r="AI95" s="7"/>
      <c r="AJ95" s="10"/>
      <c r="AK95" s="11"/>
      <c r="AL95" s="7" t="s">
        <v>74</v>
      </c>
      <c r="AM95" s="7"/>
      <c r="AN95" s="10"/>
      <c r="AO95" s="170"/>
      <c r="AP95" s="171" t="s">
        <v>3</v>
      </c>
      <c r="AQ95" s="171"/>
      <c r="AR95" s="172"/>
      <c r="AS95" s="11"/>
      <c r="AT95" s="7" t="s">
        <v>53</v>
      </c>
      <c r="AU95" s="7"/>
      <c r="AV95" s="10"/>
      <c r="AW95" s="170"/>
      <c r="AX95" s="171" t="s">
        <v>12</v>
      </c>
      <c r="AY95" s="171"/>
      <c r="AZ95" s="172"/>
      <c r="BA95" s="11"/>
      <c r="BB95" s="174" t="s">
        <v>80</v>
      </c>
      <c r="BC95" s="7"/>
      <c r="BD95" s="10"/>
      <c r="BE95" s="170"/>
      <c r="BF95" s="174" t="s">
        <v>24</v>
      </c>
      <c r="BG95" s="171"/>
      <c r="BH95" s="172"/>
      <c r="BI95" s="11"/>
      <c r="BJ95" s="7" t="s">
        <v>73</v>
      </c>
      <c r="BK95" s="7"/>
      <c r="BL95" s="10"/>
      <c r="BM95" s="170"/>
      <c r="BN95" s="171" t="s">
        <v>22</v>
      </c>
      <c r="BO95" s="171"/>
      <c r="BP95" s="172"/>
      <c r="BQ95" s="11"/>
      <c r="BR95" s="7" t="s">
        <v>55</v>
      </c>
      <c r="BS95" s="7"/>
      <c r="BT95" s="10"/>
      <c r="BU95" s="11"/>
      <c r="BV95" s="174" t="s">
        <v>52</v>
      </c>
      <c r="BW95" s="7"/>
      <c r="BX95" s="10"/>
      <c r="BY95" s="170"/>
      <c r="BZ95" s="171" t="s">
        <v>17</v>
      </c>
      <c r="CA95" s="171"/>
      <c r="CB95" s="172"/>
      <c r="CC95" s="11"/>
      <c r="CD95" s="174" t="s">
        <v>74</v>
      </c>
      <c r="CE95" s="7"/>
      <c r="CF95" s="10"/>
      <c r="CG95" s="11"/>
      <c r="CH95" s="174" t="s">
        <v>53</v>
      </c>
      <c r="CI95" s="7"/>
      <c r="CJ95" s="10"/>
      <c r="CK95" s="11"/>
      <c r="CL95" s="7" t="s">
        <v>59</v>
      </c>
      <c r="CM95" s="7"/>
      <c r="CN95" s="10"/>
      <c r="CO95" s="11"/>
      <c r="CP95" s="174" t="s">
        <v>73</v>
      </c>
      <c r="CQ95" s="7"/>
      <c r="CR95" s="10"/>
    </row>
    <row r="96" spans="1:96" ht="15.75" x14ac:dyDescent="0.25">
      <c r="A96" s="101" t="s">
        <v>378</v>
      </c>
      <c r="B96" s="102" t="s">
        <v>83</v>
      </c>
      <c r="C96" s="25">
        <f>L96+P96+T96+X96+AB96+AF96+AJ96+AN96+AR96+AV96+AZ96+BD96+BH96+BL96+BP96+BT96+BX96+CB96+CF96+CJ96+CN96+CR96</f>
        <v>0</v>
      </c>
      <c r="D96" s="26">
        <f>I96+M96+Q96+U96+Y96+AC96+AG96+AK96+AO96+AS96+AW96+BA96+BE96+BI96+BM96+BQ96+BU96+BY96+CC96+CG96+CK96+CO96</f>
        <v>0</v>
      </c>
      <c r="E96" s="26">
        <f>L96+P96+X96+AB96+AF96+BD96+BH96+BX96+CF96+CJ96+CR96</f>
        <v>0</v>
      </c>
      <c r="F96" s="26">
        <f>T96+AJ96+AN96+AR96+AV96+AZ96+BL96+BP96+BT96+CB96+CN96</f>
        <v>0</v>
      </c>
      <c r="G96" s="26">
        <f>L96+T96+AB96+AJ96+AN96+AV96+BD96+BL96+BT96+BX96+CF96+CJ96+CN96+CR96</f>
        <v>0</v>
      </c>
      <c r="H96" s="27">
        <f>P96+X96+AF96+AR96+AZ96+BH96+BP96+CB96</f>
        <v>0</v>
      </c>
      <c r="I96" s="11"/>
      <c r="J96" s="174" t="s">
        <v>59</v>
      </c>
      <c r="K96" s="7"/>
      <c r="L96" s="10"/>
      <c r="M96" s="170"/>
      <c r="N96" s="174" t="s">
        <v>44</v>
      </c>
      <c r="O96" s="171"/>
      <c r="P96" s="172"/>
      <c r="Q96" s="11"/>
      <c r="R96" s="7" t="s">
        <v>80</v>
      </c>
      <c r="S96" s="7"/>
      <c r="T96" s="10"/>
      <c r="U96" s="170"/>
      <c r="V96" s="174" t="s">
        <v>43</v>
      </c>
      <c r="W96" s="171"/>
      <c r="X96" s="172"/>
      <c r="Y96" s="11"/>
      <c r="Z96" s="174" t="s">
        <v>55</v>
      </c>
      <c r="AA96" s="7"/>
      <c r="AB96" s="10"/>
      <c r="AC96" s="170"/>
      <c r="AD96" s="174" t="s">
        <v>32</v>
      </c>
      <c r="AE96" s="171"/>
      <c r="AF96" s="172"/>
      <c r="AG96" s="11"/>
      <c r="AH96" s="7" t="s">
        <v>52</v>
      </c>
      <c r="AI96" s="7"/>
      <c r="AJ96" s="10"/>
      <c r="AK96" s="11"/>
      <c r="AL96" s="7" t="s">
        <v>74</v>
      </c>
      <c r="AM96" s="7"/>
      <c r="AN96" s="10"/>
      <c r="AO96" s="170"/>
      <c r="AP96" s="171" t="s">
        <v>3</v>
      </c>
      <c r="AQ96" s="171"/>
      <c r="AR96" s="172"/>
      <c r="AS96" s="11"/>
      <c r="AT96" s="7" t="s">
        <v>53</v>
      </c>
      <c r="AU96" s="7"/>
      <c r="AV96" s="10"/>
      <c r="AW96" s="170"/>
      <c r="AX96" s="171" t="s">
        <v>12</v>
      </c>
      <c r="AY96" s="171"/>
      <c r="AZ96" s="172"/>
      <c r="BA96" s="11"/>
      <c r="BB96" s="174" t="s">
        <v>80</v>
      </c>
      <c r="BC96" s="7"/>
      <c r="BD96" s="10"/>
      <c r="BE96" s="170"/>
      <c r="BF96" s="174" t="s">
        <v>24</v>
      </c>
      <c r="BG96" s="171"/>
      <c r="BH96" s="172"/>
      <c r="BI96" s="11"/>
      <c r="BJ96" s="7" t="s">
        <v>73</v>
      </c>
      <c r="BK96" s="7"/>
      <c r="BL96" s="10"/>
      <c r="BM96" s="170"/>
      <c r="BN96" s="171" t="s">
        <v>22</v>
      </c>
      <c r="BO96" s="171"/>
      <c r="BP96" s="172"/>
      <c r="BQ96" s="11"/>
      <c r="BR96" s="7" t="s">
        <v>55</v>
      </c>
      <c r="BS96" s="7"/>
      <c r="BT96" s="10"/>
      <c r="BU96" s="11"/>
      <c r="BV96" s="174" t="s">
        <v>52</v>
      </c>
      <c r="BW96" s="7"/>
      <c r="BX96" s="10"/>
      <c r="BY96" s="170"/>
      <c r="BZ96" s="171" t="s">
        <v>17</v>
      </c>
      <c r="CA96" s="171"/>
      <c r="CB96" s="172"/>
      <c r="CC96" s="11"/>
      <c r="CD96" s="174" t="s">
        <v>74</v>
      </c>
      <c r="CE96" s="7"/>
      <c r="CF96" s="10"/>
      <c r="CG96" s="11"/>
      <c r="CH96" s="174" t="s">
        <v>53</v>
      </c>
      <c r="CI96" s="7"/>
      <c r="CJ96" s="10"/>
      <c r="CK96" s="11"/>
      <c r="CL96" s="7" t="s">
        <v>59</v>
      </c>
      <c r="CM96" s="7"/>
      <c r="CN96" s="10"/>
      <c r="CO96" s="11"/>
      <c r="CP96" s="174" t="s">
        <v>73</v>
      </c>
      <c r="CQ96" s="7"/>
      <c r="CR96" s="10"/>
    </row>
    <row r="97" spans="1:96" ht="15.75" x14ac:dyDescent="0.25">
      <c r="A97" s="94"/>
      <c r="B97" s="70"/>
      <c r="C97" s="39"/>
      <c r="D97" s="39"/>
      <c r="E97" s="24"/>
      <c r="F97" s="24"/>
      <c r="G97" s="24"/>
      <c r="H97" s="24"/>
      <c r="I97" s="107"/>
      <c r="J97" s="108"/>
      <c r="K97" s="108"/>
      <c r="L97" s="109"/>
      <c r="M97" s="107"/>
      <c r="N97" s="108"/>
      <c r="O97" s="108"/>
      <c r="P97" s="109"/>
      <c r="Q97" s="107"/>
      <c r="R97" s="108"/>
      <c r="S97" s="108"/>
      <c r="T97" s="109"/>
      <c r="U97" s="107"/>
      <c r="V97" s="108"/>
      <c r="W97" s="108"/>
      <c r="X97" s="109"/>
      <c r="Y97" s="107"/>
      <c r="Z97" s="108"/>
      <c r="AA97" s="108"/>
      <c r="AB97" s="109"/>
      <c r="AC97" s="107"/>
      <c r="AD97" s="108"/>
      <c r="AE97" s="108"/>
      <c r="AF97" s="109"/>
      <c r="AG97" s="107"/>
      <c r="AH97" s="108"/>
      <c r="AI97" s="108"/>
      <c r="AJ97" s="109"/>
      <c r="AK97" s="107"/>
      <c r="AL97" s="108"/>
      <c r="AM97" s="108"/>
      <c r="AN97" s="109"/>
      <c r="AO97" s="107"/>
      <c r="AP97" s="108"/>
      <c r="AQ97" s="108"/>
      <c r="AR97" s="109"/>
      <c r="AS97" s="107"/>
      <c r="AT97" s="108"/>
      <c r="AU97" s="108"/>
      <c r="AV97" s="109"/>
      <c r="AW97" s="107"/>
      <c r="AX97" s="108"/>
      <c r="AY97" s="108"/>
      <c r="AZ97" s="109"/>
      <c r="BA97" s="107"/>
      <c r="BB97" s="108"/>
      <c r="BC97" s="108"/>
      <c r="BD97" s="109"/>
      <c r="BE97" s="107"/>
      <c r="BF97" s="108"/>
      <c r="BG97" s="108"/>
      <c r="BH97" s="109"/>
      <c r="BI97" s="107"/>
      <c r="BJ97" s="108"/>
      <c r="BK97" s="108"/>
      <c r="BL97" s="109"/>
      <c r="BM97" s="107"/>
      <c r="BN97" s="108"/>
      <c r="BO97" s="108"/>
      <c r="BP97" s="109"/>
      <c r="BQ97" s="107"/>
      <c r="BR97" s="108"/>
      <c r="BS97" s="108"/>
      <c r="BT97" s="109"/>
      <c r="BU97" s="107"/>
      <c r="BV97" s="108"/>
      <c r="BW97" s="108"/>
      <c r="BX97" s="109"/>
      <c r="BY97" s="107"/>
      <c r="BZ97" s="108"/>
      <c r="CA97" s="108"/>
      <c r="CB97" s="109"/>
      <c r="CC97" s="107"/>
      <c r="CD97" s="108"/>
      <c r="CE97" s="108"/>
      <c r="CF97" s="109"/>
      <c r="CG97" s="107"/>
      <c r="CH97" s="108"/>
      <c r="CI97" s="108"/>
      <c r="CJ97" s="109"/>
      <c r="CK97" s="107"/>
      <c r="CL97" s="108"/>
      <c r="CM97" s="108"/>
      <c r="CN97" s="109"/>
      <c r="CO97" s="107"/>
      <c r="CP97" s="108"/>
      <c r="CQ97" s="108"/>
      <c r="CR97" s="109"/>
    </row>
  </sheetData>
  <mergeCells count="24">
    <mergeCell ref="BU1:BX1"/>
    <mergeCell ref="BY1:CB1"/>
    <mergeCell ref="CC1:CF1"/>
    <mergeCell ref="CG1:CJ1"/>
    <mergeCell ref="CK1:CN1"/>
    <mergeCell ref="CO1:CR1"/>
    <mergeCell ref="AW1:AZ1"/>
    <mergeCell ref="BA1:BD1"/>
    <mergeCell ref="BE1:BH1"/>
    <mergeCell ref="BI1:BL1"/>
    <mergeCell ref="BM1:BP1"/>
    <mergeCell ref="BQ1:BT1"/>
    <mergeCell ref="Y1:AB1"/>
    <mergeCell ref="AC1:AF1"/>
    <mergeCell ref="AG1:AJ1"/>
    <mergeCell ref="AK1:AN1"/>
    <mergeCell ref="AO1:AR1"/>
    <mergeCell ref="AS1:AV1"/>
    <mergeCell ref="A1:B1"/>
    <mergeCell ref="C1:H1"/>
    <mergeCell ref="I1:L1"/>
    <mergeCell ref="M1:P1"/>
    <mergeCell ref="Q1:T1"/>
    <mergeCell ref="U1:X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FE49-584C-4CC3-8B4B-3189331E51E3}">
  <dimension ref="A1:CR65"/>
  <sheetViews>
    <sheetView topLeftCell="A13" workbookViewId="0">
      <selection activeCell="C36" sqref="C36"/>
    </sheetView>
  </sheetViews>
  <sheetFormatPr defaultRowHeight="15" x14ac:dyDescent="0.25"/>
  <cols>
    <col min="1" max="1" width="8.42578125" bestFit="1" customWidth="1"/>
    <col min="2" max="2" width="39.710937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140" t="s">
        <v>294</v>
      </c>
      <c r="B1" s="142"/>
      <c r="C1" s="140" t="s">
        <v>235</v>
      </c>
      <c r="D1" s="141"/>
      <c r="E1" s="141"/>
      <c r="F1" s="141"/>
      <c r="G1" s="141"/>
      <c r="H1" s="142"/>
      <c r="I1" s="147" t="s">
        <v>179</v>
      </c>
      <c r="J1" s="148"/>
      <c r="K1" s="148"/>
      <c r="L1" s="149"/>
      <c r="M1" s="161" t="s">
        <v>183</v>
      </c>
      <c r="N1" s="162"/>
      <c r="O1" s="162"/>
      <c r="P1" s="163"/>
      <c r="Q1" s="147" t="s">
        <v>184</v>
      </c>
      <c r="R1" s="148"/>
      <c r="S1" s="148"/>
      <c r="T1" s="149"/>
      <c r="U1" s="161" t="s">
        <v>185</v>
      </c>
      <c r="V1" s="162"/>
      <c r="W1" s="162"/>
      <c r="X1" s="163"/>
      <c r="Y1" s="147" t="s">
        <v>186</v>
      </c>
      <c r="Z1" s="148"/>
      <c r="AA1" s="148"/>
      <c r="AB1" s="149"/>
      <c r="AC1" s="161" t="s">
        <v>187</v>
      </c>
      <c r="AD1" s="162"/>
      <c r="AE1" s="162"/>
      <c r="AF1" s="163"/>
      <c r="AG1" s="147" t="s">
        <v>188</v>
      </c>
      <c r="AH1" s="148"/>
      <c r="AI1" s="148"/>
      <c r="AJ1" s="149"/>
      <c r="AK1" s="147" t="s">
        <v>189</v>
      </c>
      <c r="AL1" s="148"/>
      <c r="AM1" s="148"/>
      <c r="AN1" s="149"/>
      <c r="AO1" s="161" t="s">
        <v>190</v>
      </c>
      <c r="AP1" s="162"/>
      <c r="AQ1" s="162"/>
      <c r="AR1" s="163"/>
      <c r="AS1" s="147" t="s">
        <v>203</v>
      </c>
      <c r="AT1" s="148"/>
      <c r="AU1" s="148"/>
      <c r="AV1" s="149"/>
      <c r="AW1" s="161" t="s">
        <v>191</v>
      </c>
      <c r="AX1" s="162"/>
      <c r="AY1" s="162"/>
      <c r="AZ1" s="163"/>
      <c r="BA1" s="147" t="s">
        <v>192</v>
      </c>
      <c r="BB1" s="148"/>
      <c r="BC1" s="148"/>
      <c r="BD1" s="149"/>
      <c r="BE1" s="161" t="s">
        <v>193</v>
      </c>
      <c r="BF1" s="162"/>
      <c r="BG1" s="162"/>
      <c r="BH1" s="163"/>
      <c r="BI1" s="147" t="s">
        <v>194</v>
      </c>
      <c r="BJ1" s="148"/>
      <c r="BK1" s="148"/>
      <c r="BL1" s="149"/>
      <c r="BM1" s="161" t="s">
        <v>195</v>
      </c>
      <c r="BN1" s="162"/>
      <c r="BO1" s="162"/>
      <c r="BP1" s="163"/>
      <c r="BQ1" s="147" t="s">
        <v>196</v>
      </c>
      <c r="BR1" s="148"/>
      <c r="BS1" s="148"/>
      <c r="BT1" s="149"/>
      <c r="BU1" s="147" t="s">
        <v>197</v>
      </c>
      <c r="BV1" s="148"/>
      <c r="BW1" s="148"/>
      <c r="BX1" s="149"/>
      <c r="BY1" s="161" t="s">
        <v>198</v>
      </c>
      <c r="BZ1" s="162"/>
      <c r="CA1" s="162"/>
      <c r="CB1" s="163"/>
      <c r="CC1" s="147" t="s">
        <v>199</v>
      </c>
      <c r="CD1" s="148"/>
      <c r="CE1" s="148"/>
      <c r="CF1" s="149"/>
      <c r="CG1" s="147" t="s">
        <v>200</v>
      </c>
      <c r="CH1" s="148"/>
      <c r="CI1" s="148"/>
      <c r="CJ1" s="149"/>
      <c r="CK1" s="147" t="s">
        <v>201</v>
      </c>
      <c r="CL1" s="148"/>
      <c r="CM1" s="148"/>
      <c r="CN1" s="149"/>
      <c r="CO1" s="147" t="s">
        <v>202</v>
      </c>
      <c r="CP1" s="148"/>
      <c r="CQ1" s="148"/>
      <c r="CR1" s="149"/>
    </row>
    <row r="2" spans="1:96" ht="16.5" thickBot="1" x14ac:dyDescent="0.3">
      <c r="A2" s="88" t="s">
        <v>0</v>
      </c>
      <c r="B2" s="72" t="s">
        <v>3</v>
      </c>
      <c r="C2" s="104" t="s">
        <v>235</v>
      </c>
      <c r="D2" s="105" t="s">
        <v>292</v>
      </c>
      <c r="E2" s="105" t="s">
        <v>180</v>
      </c>
      <c r="F2" s="105" t="s">
        <v>181</v>
      </c>
      <c r="G2" s="105" t="s">
        <v>33</v>
      </c>
      <c r="H2" s="106" t="s">
        <v>293</v>
      </c>
      <c r="I2" s="104" t="s">
        <v>241</v>
      </c>
      <c r="J2" s="105" t="s">
        <v>289</v>
      </c>
      <c r="K2" s="105" t="s">
        <v>290</v>
      </c>
      <c r="L2" s="106" t="s">
        <v>291</v>
      </c>
      <c r="M2" s="164" t="s">
        <v>241</v>
      </c>
      <c r="N2" s="165" t="s">
        <v>289</v>
      </c>
      <c r="O2" s="165" t="s">
        <v>290</v>
      </c>
      <c r="P2" s="166" t="s">
        <v>291</v>
      </c>
      <c r="Q2" s="104" t="s">
        <v>241</v>
      </c>
      <c r="R2" s="105" t="s">
        <v>289</v>
      </c>
      <c r="S2" s="105" t="s">
        <v>290</v>
      </c>
      <c r="T2" s="106" t="s">
        <v>291</v>
      </c>
      <c r="U2" s="164" t="s">
        <v>241</v>
      </c>
      <c r="V2" s="165" t="s">
        <v>289</v>
      </c>
      <c r="W2" s="165" t="s">
        <v>290</v>
      </c>
      <c r="X2" s="166" t="s">
        <v>291</v>
      </c>
      <c r="Y2" s="104" t="s">
        <v>241</v>
      </c>
      <c r="Z2" s="105" t="s">
        <v>289</v>
      </c>
      <c r="AA2" s="105" t="s">
        <v>290</v>
      </c>
      <c r="AB2" s="106" t="s">
        <v>291</v>
      </c>
      <c r="AC2" s="164" t="s">
        <v>241</v>
      </c>
      <c r="AD2" s="165" t="s">
        <v>289</v>
      </c>
      <c r="AE2" s="165" t="s">
        <v>290</v>
      </c>
      <c r="AF2" s="166" t="s">
        <v>291</v>
      </c>
      <c r="AG2" s="104" t="s">
        <v>241</v>
      </c>
      <c r="AH2" s="105" t="s">
        <v>289</v>
      </c>
      <c r="AI2" s="105" t="s">
        <v>290</v>
      </c>
      <c r="AJ2" s="106" t="s">
        <v>291</v>
      </c>
      <c r="AK2" s="104" t="s">
        <v>241</v>
      </c>
      <c r="AL2" s="105" t="s">
        <v>289</v>
      </c>
      <c r="AM2" s="105" t="s">
        <v>290</v>
      </c>
      <c r="AN2" s="106" t="s">
        <v>291</v>
      </c>
      <c r="AO2" s="164" t="s">
        <v>241</v>
      </c>
      <c r="AP2" s="165" t="s">
        <v>289</v>
      </c>
      <c r="AQ2" s="165" t="s">
        <v>290</v>
      </c>
      <c r="AR2" s="166" t="s">
        <v>291</v>
      </c>
      <c r="AS2" s="104" t="s">
        <v>241</v>
      </c>
      <c r="AT2" s="105" t="s">
        <v>289</v>
      </c>
      <c r="AU2" s="105" t="s">
        <v>290</v>
      </c>
      <c r="AV2" s="106" t="s">
        <v>291</v>
      </c>
      <c r="AW2" s="164" t="s">
        <v>241</v>
      </c>
      <c r="AX2" s="165" t="s">
        <v>289</v>
      </c>
      <c r="AY2" s="165" t="s">
        <v>290</v>
      </c>
      <c r="AZ2" s="166" t="s">
        <v>291</v>
      </c>
      <c r="BA2" s="104" t="s">
        <v>241</v>
      </c>
      <c r="BB2" s="105" t="s">
        <v>289</v>
      </c>
      <c r="BC2" s="105" t="s">
        <v>290</v>
      </c>
      <c r="BD2" s="106" t="s">
        <v>291</v>
      </c>
      <c r="BE2" s="164" t="s">
        <v>241</v>
      </c>
      <c r="BF2" s="165" t="s">
        <v>289</v>
      </c>
      <c r="BG2" s="165" t="s">
        <v>290</v>
      </c>
      <c r="BH2" s="166" t="s">
        <v>291</v>
      </c>
      <c r="BI2" s="104" t="s">
        <v>241</v>
      </c>
      <c r="BJ2" s="105" t="s">
        <v>289</v>
      </c>
      <c r="BK2" s="105" t="s">
        <v>290</v>
      </c>
      <c r="BL2" s="106" t="s">
        <v>291</v>
      </c>
      <c r="BM2" s="164" t="s">
        <v>241</v>
      </c>
      <c r="BN2" s="165" t="s">
        <v>289</v>
      </c>
      <c r="BO2" s="165" t="s">
        <v>290</v>
      </c>
      <c r="BP2" s="166" t="s">
        <v>291</v>
      </c>
      <c r="BQ2" s="104" t="s">
        <v>241</v>
      </c>
      <c r="BR2" s="105" t="s">
        <v>289</v>
      </c>
      <c r="BS2" s="105" t="s">
        <v>290</v>
      </c>
      <c r="BT2" s="106" t="s">
        <v>291</v>
      </c>
      <c r="BU2" s="104" t="s">
        <v>241</v>
      </c>
      <c r="BV2" s="105" t="s">
        <v>289</v>
      </c>
      <c r="BW2" s="105" t="s">
        <v>290</v>
      </c>
      <c r="BX2" s="106" t="s">
        <v>291</v>
      </c>
      <c r="BY2" s="164" t="s">
        <v>241</v>
      </c>
      <c r="BZ2" s="165" t="s">
        <v>289</v>
      </c>
      <c r="CA2" s="165" t="s">
        <v>290</v>
      </c>
      <c r="CB2" s="166" t="s">
        <v>291</v>
      </c>
      <c r="CC2" s="104" t="s">
        <v>241</v>
      </c>
      <c r="CD2" s="105" t="s">
        <v>289</v>
      </c>
      <c r="CE2" s="105" t="s">
        <v>290</v>
      </c>
      <c r="CF2" s="106" t="s">
        <v>291</v>
      </c>
      <c r="CG2" s="104" t="s">
        <v>241</v>
      </c>
      <c r="CH2" s="105" t="s">
        <v>289</v>
      </c>
      <c r="CI2" s="105" t="s">
        <v>290</v>
      </c>
      <c r="CJ2" s="106" t="s">
        <v>291</v>
      </c>
      <c r="CK2" s="104" t="s">
        <v>241</v>
      </c>
      <c r="CL2" s="105" t="s">
        <v>289</v>
      </c>
      <c r="CM2" s="105" t="s">
        <v>290</v>
      </c>
      <c r="CN2" s="106" t="s">
        <v>291</v>
      </c>
      <c r="CO2" s="104" t="s">
        <v>241</v>
      </c>
      <c r="CP2" s="105" t="s">
        <v>289</v>
      </c>
      <c r="CQ2" s="105" t="s">
        <v>290</v>
      </c>
      <c r="CR2" s="106" t="s">
        <v>291</v>
      </c>
    </row>
    <row r="3" spans="1:96" ht="15.75" x14ac:dyDescent="0.25">
      <c r="A3" s="101" t="s">
        <v>309</v>
      </c>
      <c r="B3" s="102" t="s">
        <v>307</v>
      </c>
      <c r="C3" s="25">
        <f>L3+P3+T3+X3+AB3+AF3+AJ3+AN3+AR3+AV3+AZ3+BD3+BH3+BL3+BP3+BT3+BX3+CB3+CF3+CJ3+CN3+CR3</f>
        <v>0</v>
      </c>
      <c r="D3" s="26">
        <f>(I3+M3+Q3+U3+Y3+AC3+AG3+AK3+AO3+AS3+AW3+BA3+BE3+BI3+BM3+BQ3+BU3+BY3+CC3+CG3+CK3+CO3)/22</f>
        <v>0</v>
      </c>
      <c r="E3" s="26">
        <f>L3+T3+AB3+AR3+AV3+AZ3+BL3+BP3+BX3+CB3+CF3</f>
        <v>0</v>
      </c>
      <c r="F3" s="26">
        <f>P3+X3+AF3+AJ3+AN3+BD3+BT3+CJ3+CN3+CR3+BH3</f>
        <v>0</v>
      </c>
      <c r="G3" s="26">
        <f>L3+T3+AB3+AJ3+AN3+AV3+BD3+BL3+BT3+BX3+CF3+CJ3+CN3+CR3</f>
        <v>0</v>
      </c>
      <c r="H3" s="27">
        <f>P3+X3+AF3+AR3+AZ3+BH3+BP3+CB3</f>
        <v>0</v>
      </c>
      <c r="I3" s="25"/>
      <c r="J3" s="173" t="s">
        <v>24</v>
      </c>
      <c r="K3" s="26"/>
      <c r="L3" s="27"/>
      <c r="M3" s="167"/>
      <c r="N3" s="168" t="s">
        <v>52</v>
      </c>
      <c r="O3" s="168"/>
      <c r="P3" s="169"/>
      <c r="Q3" s="25"/>
      <c r="R3" s="173" t="s">
        <v>12</v>
      </c>
      <c r="S3" s="26"/>
      <c r="T3" s="27"/>
      <c r="U3" s="167"/>
      <c r="V3" s="168" t="s">
        <v>53</v>
      </c>
      <c r="W3" s="168"/>
      <c r="X3" s="169"/>
      <c r="Y3" s="25"/>
      <c r="Z3" s="173" t="s">
        <v>22</v>
      </c>
      <c r="AA3" s="26"/>
      <c r="AB3" s="27"/>
      <c r="AC3" s="167"/>
      <c r="AD3" s="168" t="s">
        <v>55</v>
      </c>
      <c r="AE3" s="168"/>
      <c r="AF3" s="169"/>
      <c r="AG3" s="25"/>
      <c r="AH3" s="26" t="s">
        <v>44</v>
      </c>
      <c r="AI3" s="26"/>
      <c r="AJ3" s="27"/>
      <c r="AK3" s="25"/>
      <c r="AL3" s="26" t="s">
        <v>43</v>
      </c>
      <c r="AM3" s="26"/>
      <c r="AN3" s="27"/>
      <c r="AO3" s="167"/>
      <c r="AP3" s="173" t="s">
        <v>86</v>
      </c>
      <c r="AQ3" s="168"/>
      <c r="AR3" s="169"/>
      <c r="AS3" s="25"/>
      <c r="AT3" s="173" t="s">
        <v>32</v>
      </c>
      <c r="AU3" s="26"/>
      <c r="AV3" s="27"/>
      <c r="AW3" s="167"/>
      <c r="AX3" s="173" t="s">
        <v>80</v>
      </c>
      <c r="AY3" s="168"/>
      <c r="AZ3" s="169"/>
      <c r="BA3" s="25"/>
      <c r="BB3" s="26" t="s">
        <v>12</v>
      </c>
      <c r="BC3" s="26"/>
      <c r="BD3" s="27"/>
      <c r="BE3" s="167"/>
      <c r="BF3" s="168" t="s">
        <v>59</v>
      </c>
      <c r="BG3" s="168"/>
      <c r="BH3" s="169"/>
      <c r="BI3" s="25"/>
      <c r="BJ3" s="173" t="s">
        <v>17</v>
      </c>
      <c r="BK3" s="26"/>
      <c r="BL3" s="27"/>
      <c r="BM3" s="167"/>
      <c r="BN3" s="173" t="s">
        <v>73</v>
      </c>
      <c r="BO3" s="168"/>
      <c r="BP3" s="169"/>
      <c r="BQ3" s="25"/>
      <c r="BR3" s="26" t="s">
        <v>22</v>
      </c>
      <c r="BS3" s="26"/>
      <c r="BT3" s="27"/>
      <c r="BU3" s="25"/>
      <c r="BV3" s="173" t="s">
        <v>44</v>
      </c>
      <c r="BW3" s="26"/>
      <c r="BX3" s="27"/>
      <c r="BY3" s="167"/>
      <c r="BZ3" s="173" t="s">
        <v>74</v>
      </c>
      <c r="CA3" s="168"/>
      <c r="CB3" s="169"/>
      <c r="CC3" s="25"/>
      <c r="CD3" s="173" t="s">
        <v>43</v>
      </c>
      <c r="CE3" s="26"/>
      <c r="CF3" s="27"/>
      <c r="CG3" s="25"/>
      <c r="CH3" s="26" t="s">
        <v>32</v>
      </c>
      <c r="CI3" s="26"/>
      <c r="CJ3" s="27"/>
      <c r="CK3" s="25"/>
      <c r="CL3" s="26" t="s">
        <v>24</v>
      </c>
      <c r="CM3" s="26"/>
      <c r="CN3" s="27"/>
      <c r="CO3" s="25"/>
      <c r="CP3" s="26" t="s">
        <v>17</v>
      </c>
      <c r="CQ3" s="26"/>
      <c r="CR3" s="27"/>
    </row>
    <row r="4" spans="1:96" ht="15.75" x14ac:dyDescent="0.25">
      <c r="A4" s="101" t="s">
        <v>310</v>
      </c>
      <c r="B4" s="102" t="s">
        <v>308</v>
      </c>
      <c r="C4" s="25">
        <f>L4+P4+T4+X4+AB4+AF4+AJ4+AN4+AR4+AV4+AZ4+BD4+BH4+BL4+BP4+BT4+BX4+CB4+CF4+CJ4+CN4+CR4</f>
        <v>0</v>
      </c>
      <c r="D4" s="26">
        <f>I4+M4+Q4+U4+Y4+AC4+AG4+AK4+AO4+AS4+AW4+BA4+BE4+BI4+BM4+BQ4+BU4+BY4+CC4+CG4+CK4+CO4</f>
        <v>0</v>
      </c>
      <c r="E4" s="26">
        <f>L4+T4+AB4+AR4+AV4+AZ4+BL4+BP4+BX4+CB4+CF4</f>
        <v>0</v>
      </c>
      <c r="F4" s="26">
        <f>P4+X4+AF4+AJ4+AN4+BD4+BT4+CJ4+CN4+CR4+BH4</f>
        <v>0</v>
      </c>
      <c r="G4" s="26">
        <f>L4+T4+AB4+AJ4+AN4+AV4+BD4+BL4+BT4+BX4+CF4+CJ4+CN4+CR4</f>
        <v>0</v>
      </c>
      <c r="H4" s="27">
        <f>P4+X4+AF4+AR4+AZ4+BH4+BP4+CB4</f>
        <v>0</v>
      </c>
      <c r="I4" s="11"/>
      <c r="J4" s="174" t="s">
        <v>24</v>
      </c>
      <c r="K4" s="7"/>
      <c r="L4" s="10"/>
      <c r="M4" s="170"/>
      <c r="N4" s="171" t="s">
        <v>52</v>
      </c>
      <c r="O4" s="171"/>
      <c r="P4" s="172"/>
      <c r="Q4" s="11"/>
      <c r="R4" s="174" t="s">
        <v>12</v>
      </c>
      <c r="S4" s="7"/>
      <c r="T4" s="10"/>
      <c r="U4" s="170"/>
      <c r="V4" s="171" t="s">
        <v>53</v>
      </c>
      <c r="W4" s="171"/>
      <c r="X4" s="172"/>
      <c r="Y4" s="11"/>
      <c r="Z4" s="174" t="s">
        <v>22</v>
      </c>
      <c r="AA4" s="7"/>
      <c r="AB4" s="10"/>
      <c r="AC4" s="170"/>
      <c r="AD4" s="171" t="s">
        <v>55</v>
      </c>
      <c r="AE4" s="171"/>
      <c r="AF4" s="172"/>
      <c r="AG4" s="11"/>
      <c r="AH4" s="7" t="s">
        <v>44</v>
      </c>
      <c r="AI4" s="7"/>
      <c r="AJ4" s="10"/>
      <c r="AK4" s="11"/>
      <c r="AL4" s="7" t="s">
        <v>43</v>
      </c>
      <c r="AM4" s="7"/>
      <c r="AN4" s="10"/>
      <c r="AO4" s="170"/>
      <c r="AP4" s="174" t="s">
        <v>86</v>
      </c>
      <c r="AQ4" s="171"/>
      <c r="AR4" s="172"/>
      <c r="AS4" s="11"/>
      <c r="AT4" s="174" t="s">
        <v>32</v>
      </c>
      <c r="AU4" s="7"/>
      <c r="AV4" s="10"/>
      <c r="AW4" s="170"/>
      <c r="AX4" s="174" t="s">
        <v>80</v>
      </c>
      <c r="AY4" s="171"/>
      <c r="AZ4" s="172"/>
      <c r="BA4" s="11"/>
      <c r="BB4" s="7" t="s">
        <v>12</v>
      </c>
      <c r="BC4" s="7"/>
      <c r="BD4" s="10"/>
      <c r="BE4" s="170"/>
      <c r="BF4" s="171" t="s">
        <v>59</v>
      </c>
      <c r="BG4" s="171"/>
      <c r="BH4" s="172"/>
      <c r="BI4" s="11"/>
      <c r="BJ4" s="174" t="s">
        <v>17</v>
      </c>
      <c r="BK4" s="7"/>
      <c r="BL4" s="10"/>
      <c r="BM4" s="170"/>
      <c r="BN4" s="174" t="s">
        <v>73</v>
      </c>
      <c r="BO4" s="171"/>
      <c r="BP4" s="172"/>
      <c r="BQ4" s="11"/>
      <c r="BR4" s="7" t="s">
        <v>22</v>
      </c>
      <c r="BS4" s="7"/>
      <c r="BT4" s="10"/>
      <c r="BU4" s="11"/>
      <c r="BV4" s="174" t="s">
        <v>44</v>
      </c>
      <c r="BW4" s="7"/>
      <c r="BX4" s="10"/>
      <c r="BY4" s="170"/>
      <c r="BZ4" s="174" t="s">
        <v>74</v>
      </c>
      <c r="CA4" s="171"/>
      <c r="CB4" s="172"/>
      <c r="CC4" s="11"/>
      <c r="CD4" s="174" t="s">
        <v>43</v>
      </c>
      <c r="CE4" s="7"/>
      <c r="CF4" s="10"/>
      <c r="CG4" s="11"/>
      <c r="CH4" s="7" t="s">
        <v>32</v>
      </c>
      <c r="CI4" s="7"/>
      <c r="CJ4" s="10"/>
      <c r="CK4" s="11"/>
      <c r="CL4" s="7" t="s">
        <v>24</v>
      </c>
      <c r="CM4" s="7"/>
      <c r="CN4" s="10"/>
      <c r="CO4" s="11"/>
      <c r="CP4" s="7" t="s">
        <v>17</v>
      </c>
      <c r="CQ4" s="7"/>
      <c r="CR4" s="10"/>
    </row>
    <row r="5" spans="1:96" ht="16.5" thickBot="1" x14ac:dyDescent="0.3">
      <c r="A5" s="94"/>
      <c r="B5" s="103"/>
      <c r="C5" s="39"/>
      <c r="D5" s="39"/>
      <c r="E5" s="24"/>
      <c r="F5" s="24"/>
      <c r="G5" s="24"/>
      <c r="H5" s="24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</row>
    <row r="6" spans="1:96" ht="16.5" thickBot="1" x14ac:dyDescent="0.3">
      <c r="A6" s="88" t="s">
        <v>0</v>
      </c>
      <c r="B6" s="72" t="s">
        <v>12</v>
      </c>
      <c r="C6" s="104" t="s">
        <v>235</v>
      </c>
      <c r="D6" s="105" t="s">
        <v>292</v>
      </c>
      <c r="E6" s="105" t="s">
        <v>180</v>
      </c>
      <c r="F6" s="105" t="s">
        <v>181</v>
      </c>
      <c r="G6" s="105" t="s">
        <v>33</v>
      </c>
      <c r="H6" s="106" t="s">
        <v>293</v>
      </c>
      <c r="I6" s="104" t="s">
        <v>241</v>
      </c>
      <c r="J6" s="105" t="s">
        <v>289</v>
      </c>
      <c r="K6" s="105" t="s">
        <v>290</v>
      </c>
      <c r="L6" s="106" t="s">
        <v>291</v>
      </c>
      <c r="M6" s="164" t="s">
        <v>241</v>
      </c>
      <c r="N6" s="165" t="s">
        <v>289</v>
      </c>
      <c r="O6" s="165" t="s">
        <v>290</v>
      </c>
      <c r="P6" s="166" t="s">
        <v>291</v>
      </c>
      <c r="Q6" s="104" t="s">
        <v>241</v>
      </c>
      <c r="R6" s="105" t="s">
        <v>289</v>
      </c>
      <c r="S6" s="105" t="s">
        <v>290</v>
      </c>
      <c r="T6" s="106" t="s">
        <v>291</v>
      </c>
      <c r="U6" s="164" t="s">
        <v>241</v>
      </c>
      <c r="V6" s="165" t="s">
        <v>289</v>
      </c>
      <c r="W6" s="165" t="s">
        <v>290</v>
      </c>
      <c r="X6" s="166" t="s">
        <v>291</v>
      </c>
      <c r="Y6" s="104" t="s">
        <v>241</v>
      </c>
      <c r="Z6" s="105" t="s">
        <v>289</v>
      </c>
      <c r="AA6" s="105" t="s">
        <v>290</v>
      </c>
      <c r="AB6" s="106" t="s">
        <v>291</v>
      </c>
      <c r="AC6" s="164" t="s">
        <v>241</v>
      </c>
      <c r="AD6" s="165" t="s">
        <v>289</v>
      </c>
      <c r="AE6" s="165" t="s">
        <v>290</v>
      </c>
      <c r="AF6" s="166" t="s">
        <v>291</v>
      </c>
      <c r="AG6" s="104" t="s">
        <v>241</v>
      </c>
      <c r="AH6" s="105" t="s">
        <v>289</v>
      </c>
      <c r="AI6" s="105" t="s">
        <v>290</v>
      </c>
      <c r="AJ6" s="106" t="s">
        <v>291</v>
      </c>
      <c r="AK6" s="104" t="s">
        <v>241</v>
      </c>
      <c r="AL6" s="105" t="s">
        <v>289</v>
      </c>
      <c r="AM6" s="105" t="s">
        <v>290</v>
      </c>
      <c r="AN6" s="106" t="s">
        <v>291</v>
      </c>
      <c r="AO6" s="164" t="s">
        <v>241</v>
      </c>
      <c r="AP6" s="165" t="s">
        <v>289</v>
      </c>
      <c r="AQ6" s="165" t="s">
        <v>290</v>
      </c>
      <c r="AR6" s="166" t="s">
        <v>291</v>
      </c>
      <c r="AS6" s="104" t="s">
        <v>241</v>
      </c>
      <c r="AT6" s="105" t="s">
        <v>289</v>
      </c>
      <c r="AU6" s="105" t="s">
        <v>290</v>
      </c>
      <c r="AV6" s="106" t="s">
        <v>291</v>
      </c>
      <c r="AW6" s="164" t="s">
        <v>241</v>
      </c>
      <c r="AX6" s="165" t="s">
        <v>289</v>
      </c>
      <c r="AY6" s="165" t="s">
        <v>290</v>
      </c>
      <c r="AZ6" s="166" t="s">
        <v>291</v>
      </c>
      <c r="BA6" s="104" t="s">
        <v>241</v>
      </c>
      <c r="BB6" s="105" t="s">
        <v>289</v>
      </c>
      <c r="BC6" s="105" t="s">
        <v>290</v>
      </c>
      <c r="BD6" s="106" t="s">
        <v>291</v>
      </c>
      <c r="BE6" s="164" t="s">
        <v>241</v>
      </c>
      <c r="BF6" s="165" t="s">
        <v>289</v>
      </c>
      <c r="BG6" s="165" t="s">
        <v>290</v>
      </c>
      <c r="BH6" s="166" t="s">
        <v>291</v>
      </c>
      <c r="BI6" s="104" t="s">
        <v>241</v>
      </c>
      <c r="BJ6" s="105" t="s">
        <v>289</v>
      </c>
      <c r="BK6" s="105" t="s">
        <v>290</v>
      </c>
      <c r="BL6" s="106" t="s">
        <v>291</v>
      </c>
      <c r="BM6" s="164" t="s">
        <v>241</v>
      </c>
      <c r="BN6" s="165" t="s">
        <v>289</v>
      </c>
      <c r="BO6" s="165" t="s">
        <v>290</v>
      </c>
      <c r="BP6" s="166" t="s">
        <v>291</v>
      </c>
      <c r="BQ6" s="104" t="s">
        <v>241</v>
      </c>
      <c r="BR6" s="105" t="s">
        <v>289</v>
      </c>
      <c r="BS6" s="105" t="s">
        <v>290</v>
      </c>
      <c r="BT6" s="106" t="s">
        <v>291</v>
      </c>
      <c r="BU6" s="104" t="s">
        <v>241</v>
      </c>
      <c r="BV6" s="105" t="s">
        <v>289</v>
      </c>
      <c r="BW6" s="105" t="s">
        <v>290</v>
      </c>
      <c r="BX6" s="106" t="s">
        <v>291</v>
      </c>
      <c r="BY6" s="164" t="s">
        <v>241</v>
      </c>
      <c r="BZ6" s="165" t="s">
        <v>289</v>
      </c>
      <c r="CA6" s="165" t="s">
        <v>290</v>
      </c>
      <c r="CB6" s="166" t="s">
        <v>291</v>
      </c>
      <c r="CC6" s="104" t="s">
        <v>241</v>
      </c>
      <c r="CD6" s="105" t="s">
        <v>289</v>
      </c>
      <c r="CE6" s="105" t="s">
        <v>290</v>
      </c>
      <c r="CF6" s="106" t="s">
        <v>291</v>
      </c>
      <c r="CG6" s="104" t="s">
        <v>241</v>
      </c>
      <c r="CH6" s="105" t="s">
        <v>289</v>
      </c>
      <c r="CI6" s="105" t="s">
        <v>290</v>
      </c>
      <c r="CJ6" s="106" t="s">
        <v>291</v>
      </c>
      <c r="CK6" s="104" t="s">
        <v>241</v>
      </c>
      <c r="CL6" s="105" t="s">
        <v>289</v>
      </c>
      <c r="CM6" s="105" t="s">
        <v>290</v>
      </c>
      <c r="CN6" s="106" t="s">
        <v>291</v>
      </c>
      <c r="CO6" s="104" t="s">
        <v>241</v>
      </c>
      <c r="CP6" s="105" t="s">
        <v>289</v>
      </c>
      <c r="CQ6" s="105" t="s">
        <v>290</v>
      </c>
      <c r="CR6" s="106" t="s">
        <v>291</v>
      </c>
    </row>
    <row r="7" spans="1:96" ht="15.75" x14ac:dyDescent="0.25">
      <c r="A7" s="101" t="s">
        <v>309</v>
      </c>
      <c r="B7" s="102" t="s">
        <v>311</v>
      </c>
      <c r="C7" s="25">
        <f>L7+P7+T7+X7+AB7+AF7+AJ7+AN7+AR7+AV7+AZ7+BD7+BH7+BL7+BP7+BT7+BX7+CB7+CF7+CJ7+CN7+CR7</f>
        <v>0</v>
      </c>
      <c r="D7" s="26">
        <f>(I7+M7+Q7+U7+Y7+AC7+AG7+AK7+AO7+AS7+AW7+BA7+BE7+BI7+BM7+BQ7+BU7+BY7+CC7+CG7+CK7+CO7)/22</f>
        <v>0</v>
      </c>
      <c r="E7" s="26">
        <f>L7+AR7+AZ7+BD7+BP7+BT7+BX7+CB7+CF7+CJ7+CR7</f>
        <v>0</v>
      </c>
      <c r="F7" s="26">
        <f>P7+T7+X7+AB7+AF7+AJ7+AN7+AV7+BH7+BL7+CN7</f>
        <v>0</v>
      </c>
      <c r="G7" s="26">
        <f>L7+T7+AB7+AJ7+AN7+AV7+BD7+BL7+BT7+BX7+CF7+CJ7+CN7+CR7</f>
        <v>0</v>
      </c>
      <c r="H7" s="27">
        <f>P7+X7+AF7+AR7+AZ7+BH7+BP7+CB7</f>
        <v>0</v>
      </c>
      <c r="I7" s="11"/>
      <c r="J7" s="174" t="s">
        <v>32</v>
      </c>
      <c r="K7" s="7"/>
      <c r="L7" s="10"/>
      <c r="M7" s="170"/>
      <c r="N7" s="171" t="s">
        <v>53</v>
      </c>
      <c r="O7" s="171"/>
      <c r="P7" s="172"/>
      <c r="Q7" s="11"/>
      <c r="R7" s="7" t="s">
        <v>3</v>
      </c>
      <c r="S7" s="7"/>
      <c r="T7" s="10"/>
      <c r="U7" s="170"/>
      <c r="V7" s="171" t="s">
        <v>52</v>
      </c>
      <c r="W7" s="171"/>
      <c r="X7" s="172"/>
      <c r="Y7" s="11"/>
      <c r="Z7" s="7" t="s">
        <v>43</v>
      </c>
      <c r="AA7" s="7"/>
      <c r="AB7" s="10"/>
      <c r="AC7" s="170"/>
      <c r="AD7" s="171" t="s">
        <v>59</v>
      </c>
      <c r="AE7" s="171"/>
      <c r="AF7" s="172"/>
      <c r="AG7" s="11"/>
      <c r="AH7" s="7" t="s">
        <v>24</v>
      </c>
      <c r="AI7" s="7"/>
      <c r="AJ7" s="10"/>
      <c r="AK7" s="11"/>
      <c r="AL7" s="7" t="s">
        <v>17</v>
      </c>
      <c r="AM7" s="7"/>
      <c r="AN7" s="10"/>
      <c r="AO7" s="170"/>
      <c r="AP7" s="174" t="s">
        <v>80</v>
      </c>
      <c r="AQ7" s="171"/>
      <c r="AR7" s="172"/>
      <c r="AS7" s="11"/>
      <c r="AT7" s="7" t="s">
        <v>44</v>
      </c>
      <c r="AU7" s="7"/>
      <c r="AV7" s="10"/>
      <c r="AW7" s="170"/>
      <c r="AX7" s="174" t="s">
        <v>86</v>
      </c>
      <c r="AY7" s="171"/>
      <c r="AZ7" s="172"/>
      <c r="BA7" s="11"/>
      <c r="BB7" s="174" t="s">
        <v>3</v>
      </c>
      <c r="BC7" s="7"/>
      <c r="BD7" s="10"/>
      <c r="BE7" s="170"/>
      <c r="BF7" s="171" t="s">
        <v>55</v>
      </c>
      <c r="BG7" s="171"/>
      <c r="BH7" s="172"/>
      <c r="BI7" s="11"/>
      <c r="BJ7" s="7" t="s">
        <v>22</v>
      </c>
      <c r="BK7" s="7"/>
      <c r="BL7" s="10"/>
      <c r="BM7" s="170"/>
      <c r="BN7" s="174" t="s">
        <v>74</v>
      </c>
      <c r="BO7" s="171"/>
      <c r="BP7" s="172"/>
      <c r="BQ7" s="11"/>
      <c r="BR7" s="174" t="s">
        <v>43</v>
      </c>
      <c r="BS7" s="7"/>
      <c r="BT7" s="10"/>
      <c r="BU7" s="11"/>
      <c r="BV7" s="174" t="s">
        <v>24</v>
      </c>
      <c r="BW7" s="7"/>
      <c r="BX7" s="10"/>
      <c r="BY7" s="170"/>
      <c r="BZ7" s="174" t="s">
        <v>73</v>
      </c>
      <c r="CA7" s="171"/>
      <c r="CB7" s="172"/>
      <c r="CC7" s="11"/>
      <c r="CD7" s="174" t="s">
        <v>17</v>
      </c>
      <c r="CE7" s="7"/>
      <c r="CF7" s="10"/>
      <c r="CG7" s="11"/>
      <c r="CH7" s="174" t="s">
        <v>44</v>
      </c>
      <c r="CI7" s="7"/>
      <c r="CJ7" s="10"/>
      <c r="CK7" s="11"/>
      <c r="CL7" s="7" t="s">
        <v>32</v>
      </c>
      <c r="CM7" s="7"/>
      <c r="CN7" s="10"/>
      <c r="CO7" s="11"/>
      <c r="CP7" s="174" t="s">
        <v>22</v>
      </c>
      <c r="CQ7" s="7"/>
      <c r="CR7" s="10"/>
    </row>
    <row r="8" spans="1:96" ht="15.75" x14ac:dyDescent="0.25">
      <c r="A8" s="101" t="s">
        <v>310</v>
      </c>
      <c r="B8" s="102" t="s">
        <v>312</v>
      </c>
      <c r="C8" s="25">
        <f>L8+P8+T8+X8+AB8+AF8+AJ8+AN8+AR8+AV8+AZ8+BD8+BH8+BL8+BP8+BT8+BX8+CB8+CF8+CJ8+CN8+CR8</f>
        <v>0</v>
      </c>
      <c r="D8" s="26">
        <f>I8+M8+Q8+U8+Y8+AC8+AG8+AK8+AO8+AS8+AW8+BA8+BE8+BI8+BM8+BQ8+BU8+BY8+CC8+CG8+CK8+CO8</f>
        <v>0</v>
      </c>
      <c r="E8" s="26">
        <f>L8+AR8+AZ8+BD8+BP8+BT8+BX8+CB8+CF8+CJ8+CR8</f>
        <v>0</v>
      </c>
      <c r="F8" s="26">
        <f>P8+T8+X8+AB8+AF8+AJ8+AN8+AV8+BH8+BL8+CN8</f>
        <v>0</v>
      </c>
      <c r="G8" s="26">
        <f>L8+T8+AB8+AJ8+AN8+AV8+BD8+BL8+BT8+BX8+CF8+CJ8+CN8+CR8</f>
        <v>0</v>
      </c>
      <c r="H8" s="27">
        <f>P8+X8+AF8+AR8+AZ8+BH8+BP8+CB8</f>
        <v>0</v>
      </c>
      <c r="I8" s="11"/>
      <c r="J8" s="174" t="s">
        <v>32</v>
      </c>
      <c r="K8" s="7"/>
      <c r="L8" s="10"/>
      <c r="M8" s="170"/>
      <c r="N8" s="171" t="s">
        <v>53</v>
      </c>
      <c r="O8" s="171"/>
      <c r="P8" s="172"/>
      <c r="Q8" s="11"/>
      <c r="R8" s="7" t="s">
        <v>3</v>
      </c>
      <c r="S8" s="7"/>
      <c r="T8" s="10"/>
      <c r="U8" s="170"/>
      <c r="V8" s="171" t="s">
        <v>52</v>
      </c>
      <c r="W8" s="171"/>
      <c r="X8" s="172"/>
      <c r="Y8" s="11"/>
      <c r="Z8" s="7" t="s">
        <v>43</v>
      </c>
      <c r="AA8" s="7"/>
      <c r="AB8" s="10"/>
      <c r="AC8" s="170"/>
      <c r="AD8" s="171" t="s">
        <v>59</v>
      </c>
      <c r="AE8" s="171"/>
      <c r="AF8" s="172"/>
      <c r="AG8" s="11"/>
      <c r="AH8" s="7" t="s">
        <v>24</v>
      </c>
      <c r="AI8" s="7"/>
      <c r="AJ8" s="10"/>
      <c r="AK8" s="11"/>
      <c r="AL8" s="7" t="s">
        <v>17</v>
      </c>
      <c r="AM8" s="7"/>
      <c r="AN8" s="10"/>
      <c r="AO8" s="170"/>
      <c r="AP8" s="174" t="s">
        <v>80</v>
      </c>
      <c r="AQ8" s="171"/>
      <c r="AR8" s="172"/>
      <c r="AS8" s="11"/>
      <c r="AT8" s="7" t="s">
        <v>44</v>
      </c>
      <c r="AU8" s="7"/>
      <c r="AV8" s="10"/>
      <c r="AW8" s="170"/>
      <c r="AX8" s="174" t="s">
        <v>86</v>
      </c>
      <c r="AY8" s="171"/>
      <c r="AZ8" s="172"/>
      <c r="BA8" s="11"/>
      <c r="BB8" s="174" t="s">
        <v>3</v>
      </c>
      <c r="BC8" s="7"/>
      <c r="BD8" s="10"/>
      <c r="BE8" s="170"/>
      <c r="BF8" s="171" t="s">
        <v>55</v>
      </c>
      <c r="BG8" s="171"/>
      <c r="BH8" s="172"/>
      <c r="BI8" s="11"/>
      <c r="BJ8" s="7" t="s">
        <v>22</v>
      </c>
      <c r="BK8" s="7"/>
      <c r="BL8" s="10"/>
      <c r="BM8" s="170"/>
      <c r="BN8" s="174" t="s">
        <v>74</v>
      </c>
      <c r="BO8" s="171"/>
      <c r="BP8" s="172"/>
      <c r="BQ8" s="11"/>
      <c r="BR8" s="174" t="s">
        <v>43</v>
      </c>
      <c r="BS8" s="7"/>
      <c r="BT8" s="10"/>
      <c r="BU8" s="11"/>
      <c r="BV8" s="174" t="s">
        <v>24</v>
      </c>
      <c r="BW8" s="7"/>
      <c r="BX8" s="10"/>
      <c r="BY8" s="170"/>
      <c r="BZ8" s="174" t="s">
        <v>73</v>
      </c>
      <c r="CA8" s="171"/>
      <c r="CB8" s="172"/>
      <c r="CC8" s="11"/>
      <c r="CD8" s="174" t="s">
        <v>17</v>
      </c>
      <c r="CE8" s="7"/>
      <c r="CF8" s="10"/>
      <c r="CG8" s="11"/>
      <c r="CH8" s="174" t="s">
        <v>44</v>
      </c>
      <c r="CI8" s="7"/>
      <c r="CJ8" s="10"/>
      <c r="CK8" s="11"/>
      <c r="CL8" s="7" t="s">
        <v>32</v>
      </c>
      <c r="CM8" s="7"/>
      <c r="CN8" s="10"/>
      <c r="CO8" s="11"/>
      <c r="CP8" s="174" t="s">
        <v>22</v>
      </c>
      <c r="CQ8" s="7"/>
      <c r="CR8" s="10"/>
    </row>
    <row r="9" spans="1:96" ht="16.5" thickBot="1" x14ac:dyDescent="0.3">
      <c r="A9" s="94"/>
      <c r="B9" s="103"/>
      <c r="C9" s="39"/>
      <c r="D9" s="39"/>
      <c r="E9" s="24"/>
      <c r="F9" s="24"/>
      <c r="G9" s="24"/>
      <c r="H9" s="24"/>
      <c r="I9" s="107"/>
      <c r="J9" s="108"/>
      <c r="K9" s="108"/>
      <c r="L9" s="109"/>
      <c r="M9" s="107"/>
      <c r="N9" s="108"/>
      <c r="O9" s="108"/>
      <c r="P9" s="109"/>
      <c r="Q9" s="107"/>
      <c r="R9" s="108"/>
      <c r="S9" s="108"/>
      <c r="T9" s="109"/>
      <c r="U9" s="107"/>
      <c r="V9" s="108"/>
      <c r="W9" s="108"/>
      <c r="X9" s="109"/>
      <c r="Y9" s="107"/>
      <c r="Z9" s="108"/>
      <c r="AA9" s="108"/>
      <c r="AB9" s="109"/>
      <c r="AC9" s="107"/>
      <c r="AD9" s="108"/>
      <c r="AE9" s="108"/>
      <c r="AF9" s="109"/>
      <c r="AG9" s="107"/>
      <c r="AH9" s="108"/>
      <c r="AI9" s="108"/>
      <c r="AJ9" s="109"/>
      <c r="AK9" s="107"/>
      <c r="AL9" s="108"/>
      <c r="AM9" s="108"/>
      <c r="AN9" s="109"/>
      <c r="AO9" s="107"/>
      <c r="AP9" s="108"/>
      <c r="AQ9" s="108"/>
      <c r="AR9" s="109"/>
      <c r="AS9" s="107"/>
      <c r="AT9" s="108"/>
      <c r="AU9" s="108"/>
      <c r="AV9" s="109"/>
      <c r="AW9" s="107"/>
      <c r="AX9" s="108"/>
      <c r="AY9" s="108"/>
      <c r="AZ9" s="109"/>
      <c r="BA9" s="107"/>
      <c r="BB9" s="108"/>
      <c r="BC9" s="108"/>
      <c r="BD9" s="109"/>
      <c r="BE9" s="107"/>
      <c r="BF9" s="108"/>
      <c r="BG9" s="108"/>
      <c r="BH9" s="109"/>
      <c r="BI9" s="107"/>
      <c r="BJ9" s="108"/>
      <c r="BK9" s="108"/>
      <c r="BL9" s="109"/>
      <c r="BM9" s="107"/>
      <c r="BN9" s="108"/>
      <c r="BO9" s="108"/>
      <c r="BP9" s="109"/>
      <c r="BQ9" s="107"/>
      <c r="BR9" s="108"/>
      <c r="BS9" s="108"/>
      <c r="BT9" s="109"/>
      <c r="BU9" s="107"/>
      <c r="BV9" s="108"/>
      <c r="BW9" s="108"/>
      <c r="BX9" s="109"/>
      <c r="BY9" s="107"/>
      <c r="BZ9" s="108"/>
      <c r="CA9" s="108"/>
      <c r="CB9" s="109"/>
      <c r="CC9" s="107"/>
      <c r="CD9" s="108"/>
      <c r="CE9" s="108"/>
      <c r="CF9" s="109"/>
      <c r="CG9" s="107"/>
      <c r="CH9" s="108"/>
      <c r="CI9" s="108"/>
      <c r="CJ9" s="109"/>
      <c r="CK9" s="107"/>
      <c r="CL9" s="108"/>
      <c r="CM9" s="108"/>
      <c r="CN9" s="109"/>
      <c r="CO9" s="107"/>
      <c r="CP9" s="108"/>
      <c r="CQ9" s="108"/>
      <c r="CR9" s="109"/>
    </row>
    <row r="10" spans="1:96" ht="16.5" thickBot="1" x14ac:dyDescent="0.3">
      <c r="A10" s="88" t="s">
        <v>0</v>
      </c>
      <c r="B10" s="72" t="s">
        <v>17</v>
      </c>
      <c r="C10" s="104" t="s">
        <v>235</v>
      </c>
      <c r="D10" s="105" t="s">
        <v>292</v>
      </c>
      <c r="E10" s="105" t="s">
        <v>180</v>
      </c>
      <c r="F10" s="105" t="s">
        <v>181</v>
      </c>
      <c r="G10" s="105" t="s">
        <v>33</v>
      </c>
      <c r="H10" s="106" t="s">
        <v>293</v>
      </c>
      <c r="I10" s="104" t="s">
        <v>241</v>
      </c>
      <c r="J10" s="105" t="s">
        <v>289</v>
      </c>
      <c r="K10" s="105" t="s">
        <v>290</v>
      </c>
      <c r="L10" s="106" t="s">
        <v>291</v>
      </c>
      <c r="M10" s="164" t="s">
        <v>241</v>
      </c>
      <c r="N10" s="165" t="s">
        <v>289</v>
      </c>
      <c r="O10" s="165" t="s">
        <v>290</v>
      </c>
      <c r="P10" s="166" t="s">
        <v>291</v>
      </c>
      <c r="Q10" s="104" t="s">
        <v>241</v>
      </c>
      <c r="R10" s="105" t="s">
        <v>289</v>
      </c>
      <c r="S10" s="105" t="s">
        <v>290</v>
      </c>
      <c r="T10" s="106" t="s">
        <v>291</v>
      </c>
      <c r="U10" s="164" t="s">
        <v>241</v>
      </c>
      <c r="V10" s="165" t="s">
        <v>289</v>
      </c>
      <c r="W10" s="165" t="s">
        <v>290</v>
      </c>
      <c r="X10" s="166" t="s">
        <v>291</v>
      </c>
      <c r="Y10" s="104" t="s">
        <v>241</v>
      </c>
      <c r="Z10" s="105" t="s">
        <v>289</v>
      </c>
      <c r="AA10" s="105" t="s">
        <v>290</v>
      </c>
      <c r="AB10" s="106" t="s">
        <v>291</v>
      </c>
      <c r="AC10" s="164" t="s">
        <v>241</v>
      </c>
      <c r="AD10" s="165" t="s">
        <v>289</v>
      </c>
      <c r="AE10" s="165" t="s">
        <v>290</v>
      </c>
      <c r="AF10" s="166" t="s">
        <v>291</v>
      </c>
      <c r="AG10" s="104" t="s">
        <v>241</v>
      </c>
      <c r="AH10" s="105" t="s">
        <v>289</v>
      </c>
      <c r="AI10" s="105" t="s">
        <v>290</v>
      </c>
      <c r="AJ10" s="106" t="s">
        <v>291</v>
      </c>
      <c r="AK10" s="104" t="s">
        <v>241</v>
      </c>
      <c r="AL10" s="105" t="s">
        <v>289</v>
      </c>
      <c r="AM10" s="105" t="s">
        <v>290</v>
      </c>
      <c r="AN10" s="106" t="s">
        <v>291</v>
      </c>
      <c r="AO10" s="164" t="s">
        <v>241</v>
      </c>
      <c r="AP10" s="165" t="s">
        <v>289</v>
      </c>
      <c r="AQ10" s="165" t="s">
        <v>290</v>
      </c>
      <c r="AR10" s="166" t="s">
        <v>291</v>
      </c>
      <c r="AS10" s="104" t="s">
        <v>241</v>
      </c>
      <c r="AT10" s="105" t="s">
        <v>289</v>
      </c>
      <c r="AU10" s="105" t="s">
        <v>290</v>
      </c>
      <c r="AV10" s="106" t="s">
        <v>291</v>
      </c>
      <c r="AW10" s="164" t="s">
        <v>241</v>
      </c>
      <c r="AX10" s="165" t="s">
        <v>289</v>
      </c>
      <c r="AY10" s="165" t="s">
        <v>290</v>
      </c>
      <c r="AZ10" s="166" t="s">
        <v>291</v>
      </c>
      <c r="BA10" s="104" t="s">
        <v>241</v>
      </c>
      <c r="BB10" s="105" t="s">
        <v>289</v>
      </c>
      <c r="BC10" s="105" t="s">
        <v>290</v>
      </c>
      <c r="BD10" s="106" t="s">
        <v>291</v>
      </c>
      <c r="BE10" s="164" t="s">
        <v>241</v>
      </c>
      <c r="BF10" s="165" t="s">
        <v>289</v>
      </c>
      <c r="BG10" s="165" t="s">
        <v>290</v>
      </c>
      <c r="BH10" s="166" t="s">
        <v>291</v>
      </c>
      <c r="BI10" s="104" t="s">
        <v>241</v>
      </c>
      <c r="BJ10" s="105" t="s">
        <v>289</v>
      </c>
      <c r="BK10" s="105" t="s">
        <v>290</v>
      </c>
      <c r="BL10" s="106" t="s">
        <v>291</v>
      </c>
      <c r="BM10" s="164" t="s">
        <v>241</v>
      </c>
      <c r="BN10" s="165" t="s">
        <v>289</v>
      </c>
      <c r="BO10" s="165" t="s">
        <v>290</v>
      </c>
      <c r="BP10" s="166" t="s">
        <v>291</v>
      </c>
      <c r="BQ10" s="104" t="s">
        <v>241</v>
      </c>
      <c r="BR10" s="105" t="s">
        <v>289</v>
      </c>
      <c r="BS10" s="105" t="s">
        <v>290</v>
      </c>
      <c r="BT10" s="106" t="s">
        <v>291</v>
      </c>
      <c r="BU10" s="104" t="s">
        <v>241</v>
      </c>
      <c r="BV10" s="105" t="s">
        <v>289</v>
      </c>
      <c r="BW10" s="105" t="s">
        <v>290</v>
      </c>
      <c r="BX10" s="106" t="s">
        <v>291</v>
      </c>
      <c r="BY10" s="164" t="s">
        <v>241</v>
      </c>
      <c r="BZ10" s="165" t="s">
        <v>289</v>
      </c>
      <c r="CA10" s="165" t="s">
        <v>290</v>
      </c>
      <c r="CB10" s="166" t="s">
        <v>291</v>
      </c>
      <c r="CC10" s="104" t="s">
        <v>241</v>
      </c>
      <c r="CD10" s="105" t="s">
        <v>289</v>
      </c>
      <c r="CE10" s="105" t="s">
        <v>290</v>
      </c>
      <c r="CF10" s="106" t="s">
        <v>291</v>
      </c>
      <c r="CG10" s="104" t="s">
        <v>241</v>
      </c>
      <c r="CH10" s="105" t="s">
        <v>289</v>
      </c>
      <c r="CI10" s="105" t="s">
        <v>290</v>
      </c>
      <c r="CJ10" s="106" t="s">
        <v>291</v>
      </c>
      <c r="CK10" s="104" t="s">
        <v>241</v>
      </c>
      <c r="CL10" s="105" t="s">
        <v>289</v>
      </c>
      <c r="CM10" s="105" t="s">
        <v>290</v>
      </c>
      <c r="CN10" s="106" t="s">
        <v>291</v>
      </c>
      <c r="CO10" s="104" t="s">
        <v>241</v>
      </c>
      <c r="CP10" s="105" t="s">
        <v>289</v>
      </c>
      <c r="CQ10" s="105" t="s">
        <v>290</v>
      </c>
      <c r="CR10" s="106" t="s">
        <v>291</v>
      </c>
    </row>
    <row r="11" spans="1:96" ht="15.75" x14ac:dyDescent="0.25">
      <c r="A11" s="101" t="s">
        <v>309</v>
      </c>
      <c r="B11" s="102" t="s">
        <v>313</v>
      </c>
      <c r="C11" s="25">
        <f>L11+P11+T11+X11+AB11+AF11+AJ11+AN11+AR11+AV11+AZ11+BD11+BH11+BL11+BP11+BT11+BX11+CB11+CF11+CJ11+CN11+CR11</f>
        <v>0</v>
      </c>
      <c r="D11" s="26">
        <f>(I11+M11+Q11+U11+Y11+AC11+AG11+AK11+AO11+AS11+AW11+BA11+BE11+BI11+BM11+BQ11+BU11+BY11+CC11+CG11+CK11+CO11)/22</f>
        <v>0</v>
      </c>
      <c r="E11" s="26">
        <f>AB11+AN11+AR11+AZ11+BD11+BP11+BX11+CB11+CJ11+CN11+CR11</f>
        <v>0</v>
      </c>
      <c r="F11" s="26">
        <f>L11+P11+T11+X11+AF11+AJ11+AV11+BH11+BL11+BT11+CF11</f>
        <v>0</v>
      </c>
      <c r="G11" s="26">
        <f>L11+T11+AB11+AJ11+AN11+AV11+BD11+BL11+BT11+BX11+CF11+CJ11+CN11+CR11</f>
        <v>0</v>
      </c>
      <c r="H11" s="27">
        <f>P11+X11+AF11+AR11+AZ11+BH11+BP11+CB11</f>
        <v>0</v>
      </c>
      <c r="I11" s="11"/>
      <c r="J11" s="7" t="s">
        <v>43</v>
      </c>
      <c r="K11" s="7"/>
      <c r="L11" s="10"/>
      <c r="M11" s="170"/>
      <c r="N11" s="171" t="s">
        <v>55</v>
      </c>
      <c r="O11" s="171"/>
      <c r="P11" s="172"/>
      <c r="Q11" s="11"/>
      <c r="R11" s="7" t="s">
        <v>24</v>
      </c>
      <c r="S11" s="7"/>
      <c r="T11" s="10"/>
      <c r="U11" s="170"/>
      <c r="V11" s="171" t="s">
        <v>59</v>
      </c>
      <c r="W11" s="171"/>
      <c r="X11" s="172"/>
      <c r="Y11" s="11"/>
      <c r="Z11" s="174" t="s">
        <v>44</v>
      </c>
      <c r="AA11" s="7"/>
      <c r="AB11" s="10"/>
      <c r="AC11" s="170"/>
      <c r="AD11" s="171" t="s">
        <v>52</v>
      </c>
      <c r="AE11" s="171"/>
      <c r="AF11" s="172"/>
      <c r="AG11" s="11"/>
      <c r="AH11" s="7" t="s">
        <v>32</v>
      </c>
      <c r="AI11" s="7"/>
      <c r="AJ11" s="10"/>
      <c r="AK11" s="11"/>
      <c r="AL11" s="174" t="s">
        <v>12</v>
      </c>
      <c r="AM11" s="7"/>
      <c r="AN11" s="10"/>
      <c r="AO11" s="170"/>
      <c r="AP11" s="174" t="s">
        <v>74</v>
      </c>
      <c r="AQ11" s="171"/>
      <c r="AR11" s="172"/>
      <c r="AS11" s="11"/>
      <c r="AT11" s="7" t="s">
        <v>22</v>
      </c>
      <c r="AU11" s="7"/>
      <c r="AV11" s="10"/>
      <c r="AW11" s="170"/>
      <c r="AX11" s="174" t="s">
        <v>73</v>
      </c>
      <c r="AY11" s="171"/>
      <c r="AZ11" s="172"/>
      <c r="BA11" s="11"/>
      <c r="BB11" s="174" t="s">
        <v>24</v>
      </c>
      <c r="BC11" s="7"/>
      <c r="BD11" s="10"/>
      <c r="BE11" s="170"/>
      <c r="BF11" s="171" t="s">
        <v>53</v>
      </c>
      <c r="BG11" s="171"/>
      <c r="BH11" s="172"/>
      <c r="BI11" s="11"/>
      <c r="BJ11" s="7" t="s">
        <v>3</v>
      </c>
      <c r="BK11" s="7"/>
      <c r="BL11" s="10"/>
      <c r="BM11" s="170"/>
      <c r="BN11" s="174" t="s">
        <v>80</v>
      </c>
      <c r="BO11" s="171"/>
      <c r="BP11" s="172"/>
      <c r="BQ11" s="11"/>
      <c r="BR11" s="7" t="s">
        <v>44</v>
      </c>
      <c r="BS11" s="7"/>
      <c r="BT11" s="10"/>
      <c r="BU11" s="11"/>
      <c r="BV11" s="174" t="s">
        <v>32</v>
      </c>
      <c r="BW11" s="7"/>
      <c r="BX11" s="10"/>
      <c r="BY11" s="170"/>
      <c r="BZ11" s="174" t="s">
        <v>86</v>
      </c>
      <c r="CA11" s="171"/>
      <c r="CB11" s="172"/>
      <c r="CC11" s="11"/>
      <c r="CD11" s="7" t="s">
        <v>12</v>
      </c>
      <c r="CE11" s="7"/>
      <c r="CF11" s="10"/>
      <c r="CG11" s="11"/>
      <c r="CH11" s="174" t="s">
        <v>22</v>
      </c>
      <c r="CI11" s="7"/>
      <c r="CJ11" s="10"/>
      <c r="CK11" s="11"/>
      <c r="CL11" s="174" t="s">
        <v>43</v>
      </c>
      <c r="CM11" s="7"/>
      <c r="CN11" s="10"/>
      <c r="CO11" s="11"/>
      <c r="CP11" s="174" t="s">
        <v>3</v>
      </c>
      <c r="CQ11" s="7"/>
      <c r="CR11" s="10"/>
    </row>
    <row r="12" spans="1:96" ht="15.75" x14ac:dyDescent="0.25">
      <c r="A12" s="101" t="s">
        <v>310</v>
      </c>
      <c r="B12" s="102" t="s">
        <v>314</v>
      </c>
      <c r="C12" s="25">
        <f>L12+P12+T12+X12+AB12+AF12+AJ12+AN12+AR12+AV12+AZ12+BD12+BH12+BL12+BP12+BT12+BX12+CB12+CF12+CJ12+CN12+CR12</f>
        <v>0</v>
      </c>
      <c r="D12" s="26">
        <f>I12+M12+Q12+U12+Y12+AC12+AG12+AK12+AO12+AS12+AW12+BA12+BE12+BI12+BM12+BQ12+BU12+BY12+CC12+CG12+CK12+CO12</f>
        <v>0</v>
      </c>
      <c r="E12" s="26">
        <f>AB12+AN12+AR12+AZ12+BD12+BP12+BX12+CB12+CJ12+CN12+CR12</f>
        <v>0</v>
      </c>
      <c r="F12" s="26">
        <f>L12+P12+T12+X12+AF12+AJ12+AV12+BH12+BL12+BT12+CF12</f>
        <v>0</v>
      </c>
      <c r="G12" s="26">
        <f>L12+T12+AB12+AJ12+AN12+AV12+BD12+BL12+BT12+BX12+CF12+CJ12+CN12+CR12</f>
        <v>0</v>
      </c>
      <c r="H12" s="27">
        <f>P12+X12+AF12+AR12+AZ12+BH12+BP12+CB12</f>
        <v>0</v>
      </c>
      <c r="I12" s="11"/>
      <c r="J12" s="7" t="s">
        <v>43</v>
      </c>
      <c r="K12" s="7"/>
      <c r="L12" s="10"/>
      <c r="M12" s="170"/>
      <c r="N12" s="171" t="s">
        <v>55</v>
      </c>
      <c r="O12" s="171"/>
      <c r="P12" s="172"/>
      <c r="Q12" s="11"/>
      <c r="R12" s="7" t="s">
        <v>24</v>
      </c>
      <c r="S12" s="7"/>
      <c r="T12" s="10"/>
      <c r="U12" s="170"/>
      <c r="V12" s="171" t="s">
        <v>59</v>
      </c>
      <c r="W12" s="171"/>
      <c r="X12" s="172"/>
      <c r="Y12" s="11"/>
      <c r="Z12" s="174" t="s">
        <v>44</v>
      </c>
      <c r="AA12" s="7"/>
      <c r="AB12" s="10"/>
      <c r="AC12" s="170"/>
      <c r="AD12" s="171" t="s">
        <v>52</v>
      </c>
      <c r="AE12" s="171"/>
      <c r="AF12" s="172"/>
      <c r="AG12" s="11"/>
      <c r="AH12" s="7" t="s">
        <v>32</v>
      </c>
      <c r="AI12" s="7"/>
      <c r="AJ12" s="10"/>
      <c r="AK12" s="11"/>
      <c r="AL12" s="174" t="s">
        <v>12</v>
      </c>
      <c r="AM12" s="7"/>
      <c r="AN12" s="10"/>
      <c r="AO12" s="170"/>
      <c r="AP12" s="174" t="s">
        <v>74</v>
      </c>
      <c r="AQ12" s="171"/>
      <c r="AR12" s="172"/>
      <c r="AS12" s="11"/>
      <c r="AT12" s="7" t="s">
        <v>22</v>
      </c>
      <c r="AU12" s="7"/>
      <c r="AV12" s="10"/>
      <c r="AW12" s="170"/>
      <c r="AX12" s="174" t="s">
        <v>73</v>
      </c>
      <c r="AY12" s="171"/>
      <c r="AZ12" s="172"/>
      <c r="BA12" s="11"/>
      <c r="BB12" s="174" t="s">
        <v>24</v>
      </c>
      <c r="BC12" s="7"/>
      <c r="BD12" s="10"/>
      <c r="BE12" s="170"/>
      <c r="BF12" s="171" t="s">
        <v>53</v>
      </c>
      <c r="BG12" s="171"/>
      <c r="BH12" s="172"/>
      <c r="BI12" s="11"/>
      <c r="BJ12" s="7" t="s">
        <v>3</v>
      </c>
      <c r="BK12" s="7"/>
      <c r="BL12" s="10"/>
      <c r="BM12" s="170"/>
      <c r="BN12" s="174" t="s">
        <v>80</v>
      </c>
      <c r="BO12" s="171"/>
      <c r="BP12" s="172"/>
      <c r="BQ12" s="11"/>
      <c r="BR12" s="7" t="s">
        <v>44</v>
      </c>
      <c r="BS12" s="7"/>
      <c r="BT12" s="10"/>
      <c r="BU12" s="11"/>
      <c r="BV12" s="174" t="s">
        <v>32</v>
      </c>
      <c r="BW12" s="7"/>
      <c r="BX12" s="10"/>
      <c r="BY12" s="170"/>
      <c r="BZ12" s="174" t="s">
        <v>86</v>
      </c>
      <c r="CA12" s="171"/>
      <c r="CB12" s="172"/>
      <c r="CC12" s="11"/>
      <c r="CD12" s="7" t="s">
        <v>12</v>
      </c>
      <c r="CE12" s="7"/>
      <c r="CF12" s="10"/>
      <c r="CG12" s="11"/>
      <c r="CH12" s="174" t="s">
        <v>22</v>
      </c>
      <c r="CI12" s="7"/>
      <c r="CJ12" s="10"/>
      <c r="CK12" s="11"/>
      <c r="CL12" s="174" t="s">
        <v>43</v>
      </c>
      <c r="CM12" s="7"/>
      <c r="CN12" s="10"/>
      <c r="CO12" s="11"/>
      <c r="CP12" s="174" t="s">
        <v>3</v>
      </c>
      <c r="CQ12" s="7"/>
      <c r="CR12" s="10"/>
    </row>
    <row r="13" spans="1:96" ht="16.5" thickBot="1" x14ac:dyDescent="0.3">
      <c r="A13" s="94"/>
      <c r="B13" s="103"/>
      <c r="C13" s="39"/>
      <c r="D13" s="39"/>
      <c r="E13" s="24"/>
      <c r="F13" s="24"/>
      <c r="G13" s="24"/>
      <c r="H13" s="24"/>
      <c r="I13" s="107"/>
      <c r="J13" s="108"/>
      <c r="K13" s="108"/>
      <c r="L13" s="109"/>
      <c r="M13" s="107"/>
      <c r="N13" s="108"/>
      <c r="O13" s="108"/>
      <c r="P13" s="109"/>
      <c r="Q13" s="107"/>
      <c r="R13" s="108"/>
      <c r="S13" s="108"/>
      <c r="T13" s="109"/>
      <c r="U13" s="107"/>
      <c r="V13" s="108"/>
      <c r="W13" s="108"/>
      <c r="X13" s="109"/>
      <c r="Y13" s="107"/>
      <c r="Z13" s="108"/>
      <c r="AA13" s="108"/>
      <c r="AB13" s="109"/>
      <c r="AC13" s="107"/>
      <c r="AD13" s="108"/>
      <c r="AE13" s="108"/>
      <c r="AF13" s="109"/>
      <c r="AG13" s="107"/>
      <c r="AH13" s="108"/>
      <c r="AI13" s="108"/>
      <c r="AJ13" s="109"/>
      <c r="AK13" s="107"/>
      <c r="AL13" s="108"/>
      <c r="AM13" s="108"/>
      <c r="AN13" s="109"/>
      <c r="AO13" s="107"/>
      <c r="AP13" s="108"/>
      <c r="AQ13" s="108"/>
      <c r="AR13" s="109"/>
      <c r="AS13" s="107"/>
      <c r="AT13" s="108"/>
      <c r="AU13" s="108"/>
      <c r="AV13" s="109"/>
      <c r="AW13" s="107"/>
      <c r="AX13" s="108"/>
      <c r="AY13" s="108"/>
      <c r="AZ13" s="109"/>
      <c r="BA13" s="107"/>
      <c r="BB13" s="108"/>
      <c r="BC13" s="108"/>
      <c r="BD13" s="109"/>
      <c r="BE13" s="107"/>
      <c r="BF13" s="108"/>
      <c r="BG13" s="108"/>
      <c r="BH13" s="109"/>
      <c r="BI13" s="107"/>
      <c r="BJ13" s="108"/>
      <c r="BK13" s="108"/>
      <c r="BL13" s="109"/>
      <c r="BM13" s="107"/>
      <c r="BN13" s="108"/>
      <c r="BO13" s="108"/>
      <c r="BP13" s="109"/>
      <c r="BQ13" s="107"/>
      <c r="BR13" s="108"/>
      <c r="BS13" s="108"/>
      <c r="BT13" s="109"/>
      <c r="BU13" s="107"/>
      <c r="BV13" s="108"/>
      <c r="BW13" s="108"/>
      <c r="BX13" s="109"/>
      <c r="BY13" s="107"/>
      <c r="BZ13" s="108"/>
      <c r="CA13" s="108"/>
      <c r="CB13" s="109"/>
      <c r="CC13" s="107"/>
      <c r="CD13" s="108"/>
      <c r="CE13" s="108"/>
      <c r="CF13" s="109"/>
      <c r="CG13" s="107"/>
      <c r="CH13" s="108"/>
      <c r="CI13" s="108"/>
      <c r="CJ13" s="109"/>
      <c r="CK13" s="107"/>
      <c r="CL13" s="108"/>
      <c r="CM13" s="108"/>
      <c r="CN13" s="109"/>
      <c r="CO13" s="107"/>
      <c r="CP13" s="108"/>
      <c r="CQ13" s="108"/>
      <c r="CR13" s="109"/>
    </row>
    <row r="14" spans="1:96" ht="16.5" thickBot="1" x14ac:dyDescent="0.3">
      <c r="A14" s="88" t="s">
        <v>0</v>
      </c>
      <c r="B14" s="72" t="s">
        <v>244</v>
      </c>
      <c r="C14" s="104" t="s">
        <v>235</v>
      </c>
      <c r="D14" s="105" t="s">
        <v>292</v>
      </c>
      <c r="E14" s="105" t="s">
        <v>180</v>
      </c>
      <c r="F14" s="105" t="s">
        <v>181</v>
      </c>
      <c r="G14" s="105" t="s">
        <v>33</v>
      </c>
      <c r="H14" s="106" t="s">
        <v>293</v>
      </c>
      <c r="I14" s="104" t="s">
        <v>241</v>
      </c>
      <c r="J14" s="105" t="s">
        <v>289</v>
      </c>
      <c r="K14" s="105" t="s">
        <v>290</v>
      </c>
      <c r="L14" s="106" t="s">
        <v>291</v>
      </c>
      <c r="M14" s="164" t="s">
        <v>241</v>
      </c>
      <c r="N14" s="165" t="s">
        <v>289</v>
      </c>
      <c r="O14" s="165" t="s">
        <v>290</v>
      </c>
      <c r="P14" s="166" t="s">
        <v>291</v>
      </c>
      <c r="Q14" s="104" t="s">
        <v>241</v>
      </c>
      <c r="R14" s="105" t="s">
        <v>289</v>
      </c>
      <c r="S14" s="105" t="s">
        <v>290</v>
      </c>
      <c r="T14" s="106" t="s">
        <v>291</v>
      </c>
      <c r="U14" s="164" t="s">
        <v>241</v>
      </c>
      <c r="V14" s="165" t="s">
        <v>289</v>
      </c>
      <c r="W14" s="165" t="s">
        <v>290</v>
      </c>
      <c r="X14" s="166" t="s">
        <v>291</v>
      </c>
      <c r="Y14" s="104" t="s">
        <v>241</v>
      </c>
      <c r="Z14" s="105" t="s">
        <v>289</v>
      </c>
      <c r="AA14" s="105" t="s">
        <v>290</v>
      </c>
      <c r="AB14" s="106" t="s">
        <v>291</v>
      </c>
      <c r="AC14" s="164" t="s">
        <v>241</v>
      </c>
      <c r="AD14" s="165" t="s">
        <v>289</v>
      </c>
      <c r="AE14" s="165" t="s">
        <v>290</v>
      </c>
      <c r="AF14" s="166" t="s">
        <v>291</v>
      </c>
      <c r="AG14" s="104" t="s">
        <v>241</v>
      </c>
      <c r="AH14" s="105" t="s">
        <v>289</v>
      </c>
      <c r="AI14" s="105" t="s">
        <v>290</v>
      </c>
      <c r="AJ14" s="106" t="s">
        <v>291</v>
      </c>
      <c r="AK14" s="104" t="s">
        <v>241</v>
      </c>
      <c r="AL14" s="105" t="s">
        <v>289</v>
      </c>
      <c r="AM14" s="105" t="s">
        <v>290</v>
      </c>
      <c r="AN14" s="106" t="s">
        <v>291</v>
      </c>
      <c r="AO14" s="164" t="s">
        <v>241</v>
      </c>
      <c r="AP14" s="165" t="s">
        <v>289</v>
      </c>
      <c r="AQ14" s="165" t="s">
        <v>290</v>
      </c>
      <c r="AR14" s="166" t="s">
        <v>291</v>
      </c>
      <c r="AS14" s="104" t="s">
        <v>241</v>
      </c>
      <c r="AT14" s="105" t="s">
        <v>289</v>
      </c>
      <c r="AU14" s="105" t="s">
        <v>290</v>
      </c>
      <c r="AV14" s="106" t="s">
        <v>291</v>
      </c>
      <c r="AW14" s="164" t="s">
        <v>241</v>
      </c>
      <c r="AX14" s="165" t="s">
        <v>289</v>
      </c>
      <c r="AY14" s="165" t="s">
        <v>290</v>
      </c>
      <c r="AZ14" s="166" t="s">
        <v>291</v>
      </c>
      <c r="BA14" s="104" t="s">
        <v>241</v>
      </c>
      <c r="BB14" s="105" t="s">
        <v>289</v>
      </c>
      <c r="BC14" s="105" t="s">
        <v>290</v>
      </c>
      <c r="BD14" s="106" t="s">
        <v>291</v>
      </c>
      <c r="BE14" s="164" t="s">
        <v>241</v>
      </c>
      <c r="BF14" s="165" t="s">
        <v>289</v>
      </c>
      <c r="BG14" s="165" t="s">
        <v>290</v>
      </c>
      <c r="BH14" s="166" t="s">
        <v>291</v>
      </c>
      <c r="BI14" s="104" t="s">
        <v>241</v>
      </c>
      <c r="BJ14" s="105" t="s">
        <v>289</v>
      </c>
      <c r="BK14" s="105" t="s">
        <v>290</v>
      </c>
      <c r="BL14" s="106" t="s">
        <v>291</v>
      </c>
      <c r="BM14" s="164" t="s">
        <v>241</v>
      </c>
      <c r="BN14" s="165" t="s">
        <v>289</v>
      </c>
      <c r="BO14" s="165" t="s">
        <v>290</v>
      </c>
      <c r="BP14" s="166" t="s">
        <v>291</v>
      </c>
      <c r="BQ14" s="104" t="s">
        <v>241</v>
      </c>
      <c r="BR14" s="105" t="s">
        <v>289</v>
      </c>
      <c r="BS14" s="105" t="s">
        <v>290</v>
      </c>
      <c r="BT14" s="106" t="s">
        <v>291</v>
      </c>
      <c r="BU14" s="104" t="s">
        <v>241</v>
      </c>
      <c r="BV14" s="105" t="s">
        <v>289</v>
      </c>
      <c r="BW14" s="105" t="s">
        <v>290</v>
      </c>
      <c r="BX14" s="106" t="s">
        <v>291</v>
      </c>
      <c r="BY14" s="164" t="s">
        <v>241</v>
      </c>
      <c r="BZ14" s="165" t="s">
        <v>289</v>
      </c>
      <c r="CA14" s="165" t="s">
        <v>290</v>
      </c>
      <c r="CB14" s="166" t="s">
        <v>291</v>
      </c>
      <c r="CC14" s="104" t="s">
        <v>241</v>
      </c>
      <c r="CD14" s="105" t="s">
        <v>289</v>
      </c>
      <c r="CE14" s="105" t="s">
        <v>290</v>
      </c>
      <c r="CF14" s="106" t="s">
        <v>291</v>
      </c>
      <c r="CG14" s="104" t="s">
        <v>241</v>
      </c>
      <c r="CH14" s="105" t="s">
        <v>289</v>
      </c>
      <c r="CI14" s="105" t="s">
        <v>290</v>
      </c>
      <c r="CJ14" s="106" t="s">
        <v>291</v>
      </c>
      <c r="CK14" s="104" t="s">
        <v>241</v>
      </c>
      <c r="CL14" s="105" t="s">
        <v>289</v>
      </c>
      <c r="CM14" s="105" t="s">
        <v>290</v>
      </c>
      <c r="CN14" s="106" t="s">
        <v>291</v>
      </c>
      <c r="CO14" s="104" t="s">
        <v>241</v>
      </c>
      <c r="CP14" s="105" t="s">
        <v>289</v>
      </c>
      <c r="CQ14" s="105" t="s">
        <v>290</v>
      </c>
      <c r="CR14" s="106" t="s">
        <v>291</v>
      </c>
    </row>
    <row r="15" spans="1:96" ht="15.75" x14ac:dyDescent="0.25">
      <c r="A15" s="101" t="s">
        <v>309</v>
      </c>
      <c r="B15" s="102" t="s">
        <v>315</v>
      </c>
      <c r="C15" s="25">
        <f>L15+P15+T15+X15+AB15+AF15+AJ15+AN15+AR15+AV15+AZ15+BD15+BH15+BL15+BP15+BT15+BX15+CB15+CF15+CJ15+CN15+CR15</f>
        <v>0</v>
      </c>
      <c r="D15" s="26">
        <f>(I15+M15+Q15+U15+Y15+AC15+AG15+AK15+AO15+AS15+AW15+BA15+BE15+BI15+BM15+BQ15+BU15+BY15+CC15+CG15+CK15+CO15)/22</f>
        <v>0</v>
      </c>
      <c r="E15" s="26">
        <f>T15+AR15+AV15+AZ15+BL15+BP15+BT15+BX15+CB15+CF15+CN15</f>
        <v>0</v>
      </c>
      <c r="F15" s="26">
        <f>L15+P15+X15+AB15+AF15+AJ15+AN15+BD15+BH15+CJ15+CR15</f>
        <v>0</v>
      </c>
      <c r="G15" s="26">
        <f>L15+T15+AB15+AJ15+AN15+AV15+BD15+BL15+BT15+BX15+CF15+CJ15+CN15+CR15</f>
        <v>0</v>
      </c>
      <c r="H15" s="27">
        <f>P15+X15+AF15+AR15+AZ15+BH15+BP15+CB15</f>
        <v>0</v>
      </c>
      <c r="I15" s="11"/>
      <c r="J15" s="7" t="s">
        <v>44</v>
      </c>
      <c r="K15" s="7"/>
      <c r="L15" s="10"/>
      <c r="M15" s="170"/>
      <c r="N15" s="171" t="s">
        <v>59</v>
      </c>
      <c r="O15" s="171"/>
      <c r="P15" s="172"/>
      <c r="Q15" s="11"/>
      <c r="R15" s="174" t="s">
        <v>32</v>
      </c>
      <c r="S15" s="7"/>
      <c r="T15" s="10"/>
      <c r="U15" s="170"/>
      <c r="V15" s="171" t="s">
        <v>55</v>
      </c>
      <c r="W15" s="171"/>
      <c r="X15" s="172"/>
      <c r="Y15" s="11"/>
      <c r="Z15" s="7" t="s">
        <v>3</v>
      </c>
      <c r="AA15" s="7"/>
      <c r="AB15" s="10"/>
      <c r="AC15" s="170"/>
      <c r="AD15" s="171" t="s">
        <v>53</v>
      </c>
      <c r="AE15" s="171"/>
      <c r="AF15" s="172"/>
      <c r="AG15" s="11"/>
      <c r="AH15" s="7" t="s">
        <v>43</v>
      </c>
      <c r="AI15" s="7"/>
      <c r="AJ15" s="10"/>
      <c r="AK15" s="11"/>
      <c r="AL15" s="7" t="s">
        <v>24</v>
      </c>
      <c r="AM15" s="7"/>
      <c r="AN15" s="10"/>
      <c r="AO15" s="170"/>
      <c r="AP15" s="174" t="s">
        <v>73</v>
      </c>
      <c r="AQ15" s="171"/>
      <c r="AR15" s="172"/>
      <c r="AS15" s="11"/>
      <c r="AT15" s="174" t="s">
        <v>17</v>
      </c>
      <c r="AU15" s="7"/>
      <c r="AV15" s="10"/>
      <c r="AW15" s="170"/>
      <c r="AX15" s="174" t="s">
        <v>74</v>
      </c>
      <c r="AY15" s="171"/>
      <c r="AZ15" s="172"/>
      <c r="BA15" s="11"/>
      <c r="BB15" s="7" t="s">
        <v>32</v>
      </c>
      <c r="BC15" s="7"/>
      <c r="BD15" s="10"/>
      <c r="BE15" s="170"/>
      <c r="BF15" s="171" t="s">
        <v>52</v>
      </c>
      <c r="BG15" s="171"/>
      <c r="BH15" s="172"/>
      <c r="BI15" s="11"/>
      <c r="BJ15" s="174" t="s">
        <v>12</v>
      </c>
      <c r="BK15" s="7"/>
      <c r="BL15" s="10"/>
      <c r="BM15" s="170"/>
      <c r="BN15" s="174" t="s">
        <v>86</v>
      </c>
      <c r="BO15" s="171"/>
      <c r="BP15" s="172"/>
      <c r="BQ15" s="11"/>
      <c r="BR15" s="174" t="s">
        <v>3</v>
      </c>
      <c r="BS15" s="7"/>
      <c r="BT15" s="10"/>
      <c r="BU15" s="11"/>
      <c r="BV15" s="174" t="s">
        <v>43</v>
      </c>
      <c r="BW15" s="7"/>
      <c r="BX15" s="10"/>
      <c r="BY15" s="170"/>
      <c r="BZ15" s="174" t="s">
        <v>80</v>
      </c>
      <c r="CA15" s="171"/>
      <c r="CB15" s="172"/>
      <c r="CC15" s="11"/>
      <c r="CD15" s="174" t="s">
        <v>24</v>
      </c>
      <c r="CE15" s="7"/>
      <c r="CF15" s="10"/>
      <c r="CG15" s="11"/>
      <c r="CH15" s="7" t="s">
        <v>17</v>
      </c>
      <c r="CI15" s="7"/>
      <c r="CJ15" s="10"/>
      <c r="CK15" s="11"/>
      <c r="CL15" s="174" t="s">
        <v>44</v>
      </c>
      <c r="CM15" s="7"/>
      <c r="CN15" s="10"/>
      <c r="CO15" s="11"/>
      <c r="CP15" s="7" t="s">
        <v>12</v>
      </c>
      <c r="CQ15" s="7"/>
      <c r="CR15" s="10"/>
    </row>
    <row r="16" spans="1:96" ht="15.75" x14ac:dyDescent="0.25">
      <c r="A16" s="101" t="s">
        <v>310</v>
      </c>
      <c r="B16" s="102" t="s">
        <v>316</v>
      </c>
      <c r="C16" s="25">
        <f>L16+P16+T16+X16+AB16+AF16+AJ16+AN16+AR16+AV16+AZ16+BD16+BH16+BL16+BP16+BT16+BX16+CB16+CF16+CJ16+CN16+CR16</f>
        <v>0</v>
      </c>
      <c r="D16" s="26">
        <f>I16+M16+Q16+U16+Y16+AC16+AG16+AK16+AO16+AS16+AW16+BA16+BE16+BI16+BM16+BQ16+BU16+BY16+CC16+CG16+CK16+CO16</f>
        <v>0</v>
      </c>
      <c r="E16" s="26">
        <f>T16+AR16+AV16+AZ16+BL16+BP16+BT16+BX16+CB16+CF16+CN16</f>
        <v>0</v>
      </c>
      <c r="F16" s="26">
        <f>L16+P16+X16+AB16+AF16+AJ16+AN16+BD16+BH16+CJ16+CR16</f>
        <v>0</v>
      </c>
      <c r="G16" s="26">
        <f>L16+T16+AB16+AJ16+AN16+AV16+BD16+BL16+BT16+BX16+CF16+CJ16+CN16+CR16</f>
        <v>0</v>
      </c>
      <c r="H16" s="27">
        <f>P16+X16+AF16+AR16+AZ16+BH16+BP16+CB16</f>
        <v>0</v>
      </c>
      <c r="I16" s="11"/>
      <c r="J16" s="7" t="s">
        <v>44</v>
      </c>
      <c r="K16" s="7"/>
      <c r="L16" s="10"/>
      <c r="M16" s="170"/>
      <c r="N16" s="171" t="s">
        <v>59</v>
      </c>
      <c r="O16" s="171"/>
      <c r="P16" s="172"/>
      <c r="Q16" s="11"/>
      <c r="R16" s="174" t="s">
        <v>32</v>
      </c>
      <c r="S16" s="7"/>
      <c r="T16" s="10"/>
      <c r="U16" s="170"/>
      <c r="V16" s="171" t="s">
        <v>55</v>
      </c>
      <c r="W16" s="171"/>
      <c r="X16" s="172"/>
      <c r="Y16" s="11"/>
      <c r="Z16" s="7" t="s">
        <v>3</v>
      </c>
      <c r="AA16" s="7"/>
      <c r="AB16" s="10"/>
      <c r="AC16" s="170"/>
      <c r="AD16" s="171" t="s">
        <v>53</v>
      </c>
      <c r="AE16" s="171"/>
      <c r="AF16" s="172"/>
      <c r="AG16" s="11"/>
      <c r="AH16" s="7" t="s">
        <v>43</v>
      </c>
      <c r="AI16" s="7"/>
      <c r="AJ16" s="10"/>
      <c r="AK16" s="11"/>
      <c r="AL16" s="7" t="s">
        <v>24</v>
      </c>
      <c r="AM16" s="7"/>
      <c r="AN16" s="10"/>
      <c r="AO16" s="170"/>
      <c r="AP16" s="174" t="s">
        <v>73</v>
      </c>
      <c r="AQ16" s="171"/>
      <c r="AR16" s="172"/>
      <c r="AS16" s="11"/>
      <c r="AT16" s="174" t="s">
        <v>17</v>
      </c>
      <c r="AU16" s="7"/>
      <c r="AV16" s="10"/>
      <c r="AW16" s="170"/>
      <c r="AX16" s="174" t="s">
        <v>74</v>
      </c>
      <c r="AY16" s="171"/>
      <c r="AZ16" s="172"/>
      <c r="BA16" s="11"/>
      <c r="BB16" s="7" t="s">
        <v>32</v>
      </c>
      <c r="BC16" s="7"/>
      <c r="BD16" s="10"/>
      <c r="BE16" s="170"/>
      <c r="BF16" s="171" t="s">
        <v>52</v>
      </c>
      <c r="BG16" s="171"/>
      <c r="BH16" s="172"/>
      <c r="BI16" s="11"/>
      <c r="BJ16" s="174" t="s">
        <v>12</v>
      </c>
      <c r="BK16" s="7"/>
      <c r="BL16" s="10"/>
      <c r="BM16" s="170"/>
      <c r="BN16" s="174" t="s">
        <v>86</v>
      </c>
      <c r="BO16" s="171"/>
      <c r="BP16" s="172"/>
      <c r="BQ16" s="11"/>
      <c r="BR16" s="174" t="s">
        <v>3</v>
      </c>
      <c r="BS16" s="7"/>
      <c r="BT16" s="10"/>
      <c r="BU16" s="11"/>
      <c r="BV16" s="174" t="s">
        <v>43</v>
      </c>
      <c r="BW16" s="7"/>
      <c r="BX16" s="10"/>
      <c r="BY16" s="170"/>
      <c r="BZ16" s="174" t="s">
        <v>80</v>
      </c>
      <c r="CA16" s="171"/>
      <c r="CB16" s="172"/>
      <c r="CC16" s="11"/>
      <c r="CD16" s="174" t="s">
        <v>24</v>
      </c>
      <c r="CE16" s="7"/>
      <c r="CF16" s="10"/>
      <c r="CG16" s="11"/>
      <c r="CH16" s="7" t="s">
        <v>17</v>
      </c>
      <c r="CI16" s="7"/>
      <c r="CJ16" s="10"/>
      <c r="CK16" s="11"/>
      <c r="CL16" s="174" t="s">
        <v>44</v>
      </c>
      <c r="CM16" s="7"/>
      <c r="CN16" s="10"/>
      <c r="CO16" s="11"/>
      <c r="CP16" s="7" t="s">
        <v>12</v>
      </c>
      <c r="CQ16" s="7"/>
      <c r="CR16" s="10"/>
    </row>
    <row r="17" spans="1:96" ht="16.5" thickBot="1" x14ac:dyDescent="0.3">
      <c r="A17" s="94"/>
      <c r="B17" s="103"/>
      <c r="C17" s="39"/>
      <c r="D17" s="39"/>
      <c r="E17" s="24"/>
      <c r="F17" s="24"/>
      <c r="G17" s="24"/>
      <c r="H17" s="24"/>
      <c r="I17" s="107"/>
      <c r="J17" s="108"/>
      <c r="K17" s="108"/>
      <c r="L17" s="109"/>
      <c r="M17" s="107"/>
      <c r="N17" s="108"/>
      <c r="O17" s="108"/>
      <c r="P17" s="109"/>
      <c r="Q17" s="107"/>
      <c r="R17" s="108"/>
      <c r="S17" s="108"/>
      <c r="T17" s="109"/>
      <c r="U17" s="107"/>
      <c r="V17" s="108"/>
      <c r="W17" s="108"/>
      <c r="X17" s="109"/>
      <c r="Y17" s="107"/>
      <c r="Z17" s="108"/>
      <c r="AA17" s="108"/>
      <c r="AB17" s="109"/>
      <c r="AC17" s="107"/>
      <c r="AD17" s="108"/>
      <c r="AE17" s="108"/>
      <c r="AF17" s="109"/>
      <c r="AG17" s="107"/>
      <c r="AH17" s="108"/>
      <c r="AI17" s="108"/>
      <c r="AJ17" s="109"/>
      <c r="AK17" s="107"/>
      <c r="AL17" s="108"/>
      <c r="AM17" s="108"/>
      <c r="AN17" s="109"/>
      <c r="AO17" s="107"/>
      <c r="AP17" s="108"/>
      <c r="AQ17" s="108"/>
      <c r="AR17" s="109"/>
      <c r="AS17" s="107"/>
      <c r="AT17" s="108"/>
      <c r="AU17" s="108"/>
      <c r="AV17" s="109"/>
      <c r="AW17" s="107"/>
      <c r="AX17" s="108"/>
      <c r="AY17" s="108"/>
      <c r="AZ17" s="109"/>
      <c r="BA17" s="107"/>
      <c r="BB17" s="108"/>
      <c r="BC17" s="108"/>
      <c r="BD17" s="109"/>
      <c r="BE17" s="107"/>
      <c r="BF17" s="108"/>
      <c r="BG17" s="108"/>
      <c r="BH17" s="109"/>
      <c r="BI17" s="107"/>
      <c r="BJ17" s="108"/>
      <c r="BK17" s="108"/>
      <c r="BL17" s="109"/>
      <c r="BM17" s="107"/>
      <c r="BN17" s="108"/>
      <c r="BO17" s="108"/>
      <c r="BP17" s="109"/>
      <c r="BQ17" s="107"/>
      <c r="BR17" s="108"/>
      <c r="BS17" s="108"/>
      <c r="BT17" s="109"/>
      <c r="BU17" s="107"/>
      <c r="BV17" s="108"/>
      <c r="BW17" s="108"/>
      <c r="BX17" s="109"/>
      <c r="BY17" s="107"/>
      <c r="BZ17" s="108"/>
      <c r="CA17" s="108"/>
      <c r="CB17" s="109"/>
      <c r="CC17" s="107"/>
      <c r="CD17" s="108"/>
      <c r="CE17" s="108"/>
      <c r="CF17" s="109"/>
      <c r="CG17" s="107"/>
      <c r="CH17" s="108"/>
      <c r="CI17" s="108"/>
      <c r="CJ17" s="109"/>
      <c r="CK17" s="107"/>
      <c r="CL17" s="108"/>
      <c r="CM17" s="108"/>
      <c r="CN17" s="109"/>
      <c r="CO17" s="107"/>
      <c r="CP17" s="108"/>
      <c r="CQ17" s="108"/>
      <c r="CR17" s="109"/>
    </row>
    <row r="18" spans="1:96" ht="16.5" thickBot="1" x14ac:dyDescent="0.3">
      <c r="A18" s="88" t="s">
        <v>0</v>
      </c>
      <c r="B18" s="72" t="s">
        <v>245</v>
      </c>
      <c r="C18" s="104" t="s">
        <v>235</v>
      </c>
      <c r="D18" s="105" t="s">
        <v>292</v>
      </c>
      <c r="E18" s="105" t="s">
        <v>180</v>
      </c>
      <c r="F18" s="105" t="s">
        <v>181</v>
      </c>
      <c r="G18" s="105" t="s">
        <v>33</v>
      </c>
      <c r="H18" s="106" t="s">
        <v>293</v>
      </c>
      <c r="I18" s="104" t="s">
        <v>241</v>
      </c>
      <c r="J18" s="105" t="s">
        <v>289</v>
      </c>
      <c r="K18" s="105" t="s">
        <v>290</v>
      </c>
      <c r="L18" s="106" t="s">
        <v>291</v>
      </c>
      <c r="M18" s="164" t="s">
        <v>241</v>
      </c>
      <c r="N18" s="165" t="s">
        <v>289</v>
      </c>
      <c r="O18" s="165" t="s">
        <v>290</v>
      </c>
      <c r="P18" s="166" t="s">
        <v>291</v>
      </c>
      <c r="Q18" s="104" t="s">
        <v>241</v>
      </c>
      <c r="R18" s="105" t="s">
        <v>289</v>
      </c>
      <c r="S18" s="105" t="s">
        <v>290</v>
      </c>
      <c r="T18" s="106" t="s">
        <v>291</v>
      </c>
      <c r="U18" s="164" t="s">
        <v>241</v>
      </c>
      <c r="V18" s="165" t="s">
        <v>289</v>
      </c>
      <c r="W18" s="165" t="s">
        <v>290</v>
      </c>
      <c r="X18" s="166" t="s">
        <v>291</v>
      </c>
      <c r="Y18" s="104" t="s">
        <v>241</v>
      </c>
      <c r="Z18" s="105" t="s">
        <v>289</v>
      </c>
      <c r="AA18" s="105" t="s">
        <v>290</v>
      </c>
      <c r="AB18" s="106" t="s">
        <v>291</v>
      </c>
      <c r="AC18" s="164" t="s">
        <v>241</v>
      </c>
      <c r="AD18" s="165" t="s">
        <v>289</v>
      </c>
      <c r="AE18" s="165" t="s">
        <v>290</v>
      </c>
      <c r="AF18" s="166" t="s">
        <v>291</v>
      </c>
      <c r="AG18" s="104" t="s">
        <v>241</v>
      </c>
      <c r="AH18" s="105" t="s">
        <v>289</v>
      </c>
      <c r="AI18" s="105" t="s">
        <v>290</v>
      </c>
      <c r="AJ18" s="106" t="s">
        <v>291</v>
      </c>
      <c r="AK18" s="104" t="s">
        <v>241</v>
      </c>
      <c r="AL18" s="105" t="s">
        <v>289</v>
      </c>
      <c r="AM18" s="105" t="s">
        <v>290</v>
      </c>
      <c r="AN18" s="106" t="s">
        <v>291</v>
      </c>
      <c r="AO18" s="164" t="s">
        <v>241</v>
      </c>
      <c r="AP18" s="165" t="s">
        <v>289</v>
      </c>
      <c r="AQ18" s="165" t="s">
        <v>290</v>
      </c>
      <c r="AR18" s="166" t="s">
        <v>291</v>
      </c>
      <c r="AS18" s="104" t="s">
        <v>241</v>
      </c>
      <c r="AT18" s="105" t="s">
        <v>289</v>
      </c>
      <c r="AU18" s="105" t="s">
        <v>290</v>
      </c>
      <c r="AV18" s="106" t="s">
        <v>291</v>
      </c>
      <c r="AW18" s="164" t="s">
        <v>241</v>
      </c>
      <c r="AX18" s="165" t="s">
        <v>289</v>
      </c>
      <c r="AY18" s="165" t="s">
        <v>290</v>
      </c>
      <c r="AZ18" s="166" t="s">
        <v>291</v>
      </c>
      <c r="BA18" s="104" t="s">
        <v>241</v>
      </c>
      <c r="BB18" s="105" t="s">
        <v>289</v>
      </c>
      <c r="BC18" s="105" t="s">
        <v>290</v>
      </c>
      <c r="BD18" s="106" t="s">
        <v>291</v>
      </c>
      <c r="BE18" s="164" t="s">
        <v>241</v>
      </c>
      <c r="BF18" s="165" t="s">
        <v>289</v>
      </c>
      <c r="BG18" s="165" t="s">
        <v>290</v>
      </c>
      <c r="BH18" s="166" t="s">
        <v>291</v>
      </c>
      <c r="BI18" s="104" t="s">
        <v>241</v>
      </c>
      <c r="BJ18" s="105" t="s">
        <v>289</v>
      </c>
      <c r="BK18" s="105" t="s">
        <v>290</v>
      </c>
      <c r="BL18" s="106" t="s">
        <v>291</v>
      </c>
      <c r="BM18" s="164" t="s">
        <v>241</v>
      </c>
      <c r="BN18" s="165" t="s">
        <v>289</v>
      </c>
      <c r="BO18" s="165" t="s">
        <v>290</v>
      </c>
      <c r="BP18" s="166" t="s">
        <v>291</v>
      </c>
      <c r="BQ18" s="104" t="s">
        <v>241</v>
      </c>
      <c r="BR18" s="105" t="s">
        <v>289</v>
      </c>
      <c r="BS18" s="105" t="s">
        <v>290</v>
      </c>
      <c r="BT18" s="106" t="s">
        <v>291</v>
      </c>
      <c r="BU18" s="104" t="s">
        <v>241</v>
      </c>
      <c r="BV18" s="105" t="s">
        <v>289</v>
      </c>
      <c r="BW18" s="105" t="s">
        <v>290</v>
      </c>
      <c r="BX18" s="106" t="s">
        <v>291</v>
      </c>
      <c r="BY18" s="164" t="s">
        <v>241</v>
      </c>
      <c r="BZ18" s="165" t="s">
        <v>289</v>
      </c>
      <c r="CA18" s="165" t="s">
        <v>290</v>
      </c>
      <c r="CB18" s="166" t="s">
        <v>291</v>
      </c>
      <c r="CC18" s="104" t="s">
        <v>241</v>
      </c>
      <c r="CD18" s="105" t="s">
        <v>289</v>
      </c>
      <c r="CE18" s="105" t="s">
        <v>290</v>
      </c>
      <c r="CF18" s="106" t="s">
        <v>291</v>
      </c>
      <c r="CG18" s="104" t="s">
        <v>241</v>
      </c>
      <c r="CH18" s="105" t="s">
        <v>289</v>
      </c>
      <c r="CI18" s="105" t="s">
        <v>290</v>
      </c>
      <c r="CJ18" s="106" t="s">
        <v>291</v>
      </c>
      <c r="CK18" s="104" t="s">
        <v>241</v>
      </c>
      <c r="CL18" s="105" t="s">
        <v>289</v>
      </c>
      <c r="CM18" s="105" t="s">
        <v>290</v>
      </c>
      <c r="CN18" s="106" t="s">
        <v>291</v>
      </c>
      <c r="CO18" s="104" t="s">
        <v>241</v>
      </c>
      <c r="CP18" s="105" t="s">
        <v>289</v>
      </c>
      <c r="CQ18" s="105" t="s">
        <v>290</v>
      </c>
      <c r="CR18" s="106" t="s">
        <v>291</v>
      </c>
    </row>
    <row r="19" spans="1:96" ht="15.75" x14ac:dyDescent="0.25">
      <c r="A19" s="101" t="s">
        <v>309</v>
      </c>
      <c r="B19" s="102" t="s">
        <v>317</v>
      </c>
      <c r="C19" s="25">
        <f>L19+P19+T19+X19+AB19+AF19+AJ19+AN19+AR19+AV19+AZ19+BD19+BH19+BL19+BP19+BT19+BX19+CB19+CF19+CJ19+CN19+CR19</f>
        <v>0</v>
      </c>
      <c r="D19" s="26">
        <f>(I19+M19+Q19+U19+Y19+AC19+AG19+AK19+AO19+AS19+AW19+BA19+BE19+BI19+BM19+BQ19+BU19+BY19+CC19+CG19+CK19+CO19)/22</f>
        <v>0</v>
      </c>
      <c r="E19" s="26">
        <f>T19+AB19+AJ19+AN19+AR19+AV19+AZ19+BL19+BP19+CB19+CN19</f>
        <v>0</v>
      </c>
      <c r="F19" s="26">
        <f>L19+P19+X19+AF19+BD19+BH19+BT19+BX19+CF19+CJ19+CR19</f>
        <v>0</v>
      </c>
      <c r="G19" s="26">
        <f>L19+T19+AB19+AJ19+AN19+AV19+BD19+BL19+BT19+BX19+CF19+CJ19+CN19+CR19</f>
        <v>0</v>
      </c>
      <c r="H19" s="27">
        <f>P19+X19+AF19+AR19+AZ19+BH19+BP19+CB19</f>
        <v>0</v>
      </c>
      <c r="I19" s="11"/>
      <c r="J19" s="7" t="s">
        <v>3</v>
      </c>
      <c r="K19" s="7"/>
      <c r="L19" s="10"/>
      <c r="M19" s="170"/>
      <c r="N19" s="171" t="s">
        <v>73</v>
      </c>
      <c r="O19" s="171"/>
      <c r="P19" s="172"/>
      <c r="Q19" s="11"/>
      <c r="R19" s="174" t="s">
        <v>17</v>
      </c>
      <c r="S19" s="7"/>
      <c r="T19" s="10"/>
      <c r="U19" s="170"/>
      <c r="V19" s="171" t="s">
        <v>74</v>
      </c>
      <c r="W19" s="171"/>
      <c r="X19" s="172"/>
      <c r="Y19" s="11"/>
      <c r="Z19" s="174" t="s">
        <v>32</v>
      </c>
      <c r="AA19" s="7"/>
      <c r="AB19" s="10"/>
      <c r="AC19" s="170"/>
      <c r="AD19" s="171" t="s">
        <v>80</v>
      </c>
      <c r="AE19" s="171"/>
      <c r="AF19" s="172"/>
      <c r="AG19" s="11"/>
      <c r="AH19" s="174" t="s">
        <v>12</v>
      </c>
      <c r="AI19" s="7"/>
      <c r="AJ19" s="10"/>
      <c r="AK19" s="11"/>
      <c r="AL19" s="174" t="s">
        <v>22</v>
      </c>
      <c r="AM19" s="7"/>
      <c r="AN19" s="10"/>
      <c r="AO19" s="170"/>
      <c r="AP19" s="174" t="s">
        <v>59</v>
      </c>
      <c r="AQ19" s="171"/>
      <c r="AR19" s="172"/>
      <c r="AS19" s="11"/>
      <c r="AT19" s="174" t="s">
        <v>43</v>
      </c>
      <c r="AU19" s="7"/>
      <c r="AV19" s="10"/>
      <c r="AW19" s="170"/>
      <c r="AX19" s="174" t="s">
        <v>55</v>
      </c>
      <c r="AY19" s="171"/>
      <c r="AZ19" s="172"/>
      <c r="BA19" s="11"/>
      <c r="BB19" s="7" t="s">
        <v>17</v>
      </c>
      <c r="BC19" s="7"/>
      <c r="BD19" s="10"/>
      <c r="BE19" s="170"/>
      <c r="BF19" s="171" t="s">
        <v>86</v>
      </c>
      <c r="BG19" s="171"/>
      <c r="BH19" s="172"/>
      <c r="BI19" s="11"/>
      <c r="BJ19" s="174" t="s">
        <v>44</v>
      </c>
      <c r="BK19" s="7"/>
      <c r="BL19" s="10"/>
      <c r="BM19" s="170"/>
      <c r="BN19" s="174" t="s">
        <v>52</v>
      </c>
      <c r="BO19" s="171"/>
      <c r="BP19" s="172"/>
      <c r="BQ19" s="11"/>
      <c r="BR19" s="7" t="s">
        <v>32</v>
      </c>
      <c r="BS19" s="7"/>
      <c r="BT19" s="10"/>
      <c r="BU19" s="11"/>
      <c r="BV19" s="7" t="s">
        <v>12</v>
      </c>
      <c r="BW19" s="7"/>
      <c r="BX19" s="10"/>
      <c r="BY19" s="170"/>
      <c r="BZ19" s="174" t="s">
        <v>53</v>
      </c>
      <c r="CA19" s="171"/>
      <c r="CB19" s="172"/>
      <c r="CC19" s="11"/>
      <c r="CD19" s="7" t="s">
        <v>22</v>
      </c>
      <c r="CE19" s="7"/>
      <c r="CF19" s="10"/>
      <c r="CG19" s="11"/>
      <c r="CH19" s="7" t="s">
        <v>43</v>
      </c>
      <c r="CI19" s="7"/>
      <c r="CJ19" s="10"/>
      <c r="CK19" s="11"/>
      <c r="CL19" s="174" t="s">
        <v>3</v>
      </c>
      <c r="CM19" s="7"/>
      <c r="CN19" s="10"/>
      <c r="CO19" s="11"/>
      <c r="CP19" s="7" t="s">
        <v>44</v>
      </c>
      <c r="CQ19" s="7"/>
      <c r="CR19" s="10"/>
    </row>
    <row r="20" spans="1:96" ht="15.75" x14ac:dyDescent="0.25">
      <c r="A20" s="101" t="s">
        <v>310</v>
      </c>
      <c r="B20" s="102" t="s">
        <v>318</v>
      </c>
      <c r="C20" s="25">
        <f>L20+P20+T20+X20+AB20+AF20+AJ20+AN20+AR20+AV20+AZ20+BD20+BH20+BL20+BP20+BT20+BX20+CB20+CF20+CJ20+CN20+CR20</f>
        <v>0</v>
      </c>
      <c r="D20" s="26">
        <f>I20+M20+Q20+U20+Y20+AC20+AG20+AK20+AO20+AS20+AW20+BA20+BE20+BI20+BM20+BQ20+BU20+BY20+CC20+CG20+CK20+CO20</f>
        <v>0</v>
      </c>
      <c r="E20" s="26">
        <f>T20+AB20+AJ20+AN20+AR20+AV20+AZ20+BL20+BP20+CB20+CN20</f>
        <v>0</v>
      </c>
      <c r="F20" s="26">
        <f>L20+P20+X20+AF20+BD20+BH20+BT20+BX20+CF20+CJ20+CR20</f>
        <v>0</v>
      </c>
      <c r="G20" s="26">
        <f>L20+T20+AB20+AJ20+AN20+AV20+BD20+BL20+BT20+BX20+CF20+CJ20+CN20+CR20</f>
        <v>0</v>
      </c>
      <c r="H20" s="27">
        <f>P20+X20+AF20+AR20+AZ20+BH20+BP20+CB20</f>
        <v>0</v>
      </c>
      <c r="I20" s="11"/>
      <c r="J20" s="7" t="s">
        <v>3</v>
      </c>
      <c r="K20" s="7"/>
      <c r="L20" s="10"/>
      <c r="M20" s="170"/>
      <c r="N20" s="171" t="s">
        <v>73</v>
      </c>
      <c r="O20" s="171"/>
      <c r="P20" s="172"/>
      <c r="Q20" s="11"/>
      <c r="R20" s="174" t="s">
        <v>17</v>
      </c>
      <c r="S20" s="7"/>
      <c r="T20" s="10"/>
      <c r="U20" s="170"/>
      <c r="V20" s="171" t="s">
        <v>74</v>
      </c>
      <c r="W20" s="171"/>
      <c r="X20" s="172"/>
      <c r="Y20" s="11"/>
      <c r="Z20" s="174" t="s">
        <v>32</v>
      </c>
      <c r="AA20" s="7"/>
      <c r="AB20" s="10"/>
      <c r="AC20" s="170"/>
      <c r="AD20" s="171" t="s">
        <v>80</v>
      </c>
      <c r="AE20" s="171"/>
      <c r="AF20" s="172"/>
      <c r="AG20" s="11"/>
      <c r="AH20" s="174" t="s">
        <v>12</v>
      </c>
      <c r="AI20" s="7"/>
      <c r="AJ20" s="10"/>
      <c r="AK20" s="11"/>
      <c r="AL20" s="174" t="s">
        <v>22</v>
      </c>
      <c r="AM20" s="7"/>
      <c r="AN20" s="10"/>
      <c r="AO20" s="170"/>
      <c r="AP20" s="174" t="s">
        <v>59</v>
      </c>
      <c r="AQ20" s="171"/>
      <c r="AR20" s="172"/>
      <c r="AS20" s="11"/>
      <c r="AT20" s="174" t="s">
        <v>43</v>
      </c>
      <c r="AU20" s="7"/>
      <c r="AV20" s="10"/>
      <c r="AW20" s="170"/>
      <c r="AX20" s="174" t="s">
        <v>55</v>
      </c>
      <c r="AY20" s="171"/>
      <c r="AZ20" s="172"/>
      <c r="BA20" s="11"/>
      <c r="BB20" s="7" t="s">
        <v>17</v>
      </c>
      <c r="BC20" s="7"/>
      <c r="BD20" s="10"/>
      <c r="BE20" s="170"/>
      <c r="BF20" s="171" t="s">
        <v>86</v>
      </c>
      <c r="BG20" s="171"/>
      <c r="BH20" s="172"/>
      <c r="BI20" s="11"/>
      <c r="BJ20" s="174" t="s">
        <v>44</v>
      </c>
      <c r="BK20" s="7"/>
      <c r="BL20" s="10"/>
      <c r="BM20" s="170"/>
      <c r="BN20" s="174" t="s">
        <v>52</v>
      </c>
      <c r="BO20" s="171"/>
      <c r="BP20" s="172"/>
      <c r="BQ20" s="11"/>
      <c r="BR20" s="7" t="s">
        <v>32</v>
      </c>
      <c r="BS20" s="7"/>
      <c r="BT20" s="10"/>
      <c r="BU20" s="11"/>
      <c r="BV20" s="7" t="s">
        <v>12</v>
      </c>
      <c r="BW20" s="7"/>
      <c r="BX20" s="10"/>
      <c r="BY20" s="170"/>
      <c r="BZ20" s="174" t="s">
        <v>53</v>
      </c>
      <c r="CA20" s="171"/>
      <c r="CB20" s="172"/>
      <c r="CC20" s="11"/>
      <c r="CD20" s="7" t="s">
        <v>22</v>
      </c>
      <c r="CE20" s="7"/>
      <c r="CF20" s="10"/>
      <c r="CG20" s="11"/>
      <c r="CH20" s="7" t="s">
        <v>43</v>
      </c>
      <c r="CI20" s="7"/>
      <c r="CJ20" s="10"/>
      <c r="CK20" s="11"/>
      <c r="CL20" s="174" t="s">
        <v>3</v>
      </c>
      <c r="CM20" s="7"/>
      <c r="CN20" s="10"/>
      <c r="CO20" s="11"/>
      <c r="CP20" s="7" t="s">
        <v>44</v>
      </c>
      <c r="CQ20" s="7"/>
      <c r="CR20" s="10"/>
    </row>
    <row r="21" spans="1:96" ht="16.5" thickBot="1" x14ac:dyDescent="0.3">
      <c r="A21" s="94"/>
      <c r="B21" s="103"/>
      <c r="C21" s="39"/>
      <c r="D21" s="39"/>
      <c r="E21" s="24"/>
      <c r="F21" s="24"/>
      <c r="G21" s="24"/>
      <c r="H21" s="24"/>
      <c r="I21" s="107"/>
      <c r="J21" s="108"/>
      <c r="K21" s="108"/>
      <c r="L21" s="109"/>
      <c r="M21" s="107"/>
      <c r="N21" s="108"/>
      <c r="O21" s="108"/>
      <c r="P21" s="109"/>
      <c r="Q21" s="107"/>
      <c r="R21" s="108"/>
      <c r="S21" s="108"/>
      <c r="T21" s="109"/>
      <c r="U21" s="107"/>
      <c r="V21" s="108"/>
      <c r="W21" s="108"/>
      <c r="X21" s="109"/>
      <c r="Y21" s="107"/>
      <c r="Z21" s="108"/>
      <c r="AA21" s="108"/>
      <c r="AB21" s="109"/>
      <c r="AC21" s="107"/>
      <c r="AD21" s="108"/>
      <c r="AE21" s="108"/>
      <c r="AF21" s="109"/>
      <c r="AG21" s="107"/>
      <c r="AH21" s="108"/>
      <c r="AI21" s="108"/>
      <c r="AJ21" s="109"/>
      <c r="AK21" s="107"/>
      <c r="AL21" s="108"/>
      <c r="AM21" s="108"/>
      <c r="AN21" s="109"/>
      <c r="AO21" s="107"/>
      <c r="AP21" s="108"/>
      <c r="AQ21" s="108"/>
      <c r="AR21" s="109"/>
      <c r="AS21" s="107"/>
      <c r="AT21" s="108"/>
      <c r="AU21" s="108"/>
      <c r="AV21" s="109"/>
      <c r="AW21" s="107"/>
      <c r="AX21" s="108"/>
      <c r="AY21" s="108"/>
      <c r="AZ21" s="109"/>
      <c r="BA21" s="107"/>
      <c r="BB21" s="108"/>
      <c r="BC21" s="108"/>
      <c r="BD21" s="109"/>
      <c r="BE21" s="107"/>
      <c r="BF21" s="108"/>
      <c r="BG21" s="108"/>
      <c r="BH21" s="109"/>
      <c r="BI21" s="107"/>
      <c r="BJ21" s="108"/>
      <c r="BK21" s="108"/>
      <c r="BL21" s="109"/>
      <c r="BM21" s="107"/>
      <c r="BN21" s="108"/>
      <c r="BO21" s="108"/>
      <c r="BP21" s="109"/>
      <c r="BQ21" s="107"/>
      <c r="BR21" s="108"/>
      <c r="BS21" s="108"/>
      <c r="BT21" s="109"/>
      <c r="BU21" s="107"/>
      <c r="BV21" s="108"/>
      <c r="BW21" s="108"/>
      <c r="BX21" s="109"/>
      <c r="BY21" s="107"/>
      <c r="BZ21" s="108"/>
      <c r="CA21" s="108"/>
      <c r="CB21" s="109"/>
      <c r="CC21" s="107"/>
      <c r="CD21" s="108"/>
      <c r="CE21" s="108"/>
      <c r="CF21" s="109"/>
      <c r="CG21" s="107"/>
      <c r="CH21" s="108"/>
      <c r="CI21" s="108"/>
      <c r="CJ21" s="109"/>
      <c r="CK21" s="107"/>
      <c r="CL21" s="108"/>
      <c r="CM21" s="108"/>
      <c r="CN21" s="109"/>
      <c r="CO21" s="107"/>
      <c r="CP21" s="108"/>
      <c r="CQ21" s="108"/>
      <c r="CR21" s="109"/>
    </row>
    <row r="22" spans="1:96" ht="16.5" thickBot="1" x14ac:dyDescent="0.3">
      <c r="A22" s="71" t="s">
        <v>0</v>
      </c>
      <c r="B22" s="72" t="s">
        <v>246</v>
      </c>
      <c r="C22" s="104" t="s">
        <v>235</v>
      </c>
      <c r="D22" s="105" t="s">
        <v>292</v>
      </c>
      <c r="E22" s="105" t="s">
        <v>180</v>
      </c>
      <c r="F22" s="105" t="s">
        <v>181</v>
      </c>
      <c r="G22" s="105" t="s">
        <v>33</v>
      </c>
      <c r="H22" s="106" t="s">
        <v>293</v>
      </c>
      <c r="I22" s="104" t="s">
        <v>241</v>
      </c>
      <c r="J22" s="105" t="s">
        <v>289</v>
      </c>
      <c r="K22" s="105" t="s">
        <v>290</v>
      </c>
      <c r="L22" s="106" t="s">
        <v>291</v>
      </c>
      <c r="M22" s="164" t="s">
        <v>241</v>
      </c>
      <c r="N22" s="165" t="s">
        <v>289</v>
      </c>
      <c r="O22" s="165" t="s">
        <v>290</v>
      </c>
      <c r="P22" s="166" t="s">
        <v>291</v>
      </c>
      <c r="Q22" s="104" t="s">
        <v>241</v>
      </c>
      <c r="R22" s="105" t="s">
        <v>289</v>
      </c>
      <c r="S22" s="105" t="s">
        <v>290</v>
      </c>
      <c r="T22" s="106" t="s">
        <v>291</v>
      </c>
      <c r="U22" s="164" t="s">
        <v>241</v>
      </c>
      <c r="V22" s="165" t="s">
        <v>289</v>
      </c>
      <c r="W22" s="165" t="s">
        <v>290</v>
      </c>
      <c r="X22" s="166" t="s">
        <v>291</v>
      </c>
      <c r="Y22" s="104" t="s">
        <v>241</v>
      </c>
      <c r="Z22" s="105" t="s">
        <v>289</v>
      </c>
      <c r="AA22" s="105" t="s">
        <v>290</v>
      </c>
      <c r="AB22" s="106" t="s">
        <v>291</v>
      </c>
      <c r="AC22" s="164" t="s">
        <v>241</v>
      </c>
      <c r="AD22" s="165" t="s">
        <v>289</v>
      </c>
      <c r="AE22" s="165" t="s">
        <v>290</v>
      </c>
      <c r="AF22" s="166" t="s">
        <v>291</v>
      </c>
      <c r="AG22" s="104" t="s">
        <v>241</v>
      </c>
      <c r="AH22" s="105" t="s">
        <v>289</v>
      </c>
      <c r="AI22" s="105" t="s">
        <v>290</v>
      </c>
      <c r="AJ22" s="106" t="s">
        <v>291</v>
      </c>
      <c r="AK22" s="104" t="s">
        <v>241</v>
      </c>
      <c r="AL22" s="105" t="s">
        <v>289</v>
      </c>
      <c r="AM22" s="105" t="s">
        <v>290</v>
      </c>
      <c r="AN22" s="106" t="s">
        <v>291</v>
      </c>
      <c r="AO22" s="164" t="s">
        <v>241</v>
      </c>
      <c r="AP22" s="165" t="s">
        <v>289</v>
      </c>
      <c r="AQ22" s="165" t="s">
        <v>290</v>
      </c>
      <c r="AR22" s="166" t="s">
        <v>291</v>
      </c>
      <c r="AS22" s="104" t="s">
        <v>241</v>
      </c>
      <c r="AT22" s="105" t="s">
        <v>289</v>
      </c>
      <c r="AU22" s="105" t="s">
        <v>290</v>
      </c>
      <c r="AV22" s="106" t="s">
        <v>291</v>
      </c>
      <c r="AW22" s="164" t="s">
        <v>241</v>
      </c>
      <c r="AX22" s="165" t="s">
        <v>289</v>
      </c>
      <c r="AY22" s="165" t="s">
        <v>290</v>
      </c>
      <c r="AZ22" s="166" t="s">
        <v>291</v>
      </c>
      <c r="BA22" s="104" t="s">
        <v>241</v>
      </c>
      <c r="BB22" s="105" t="s">
        <v>289</v>
      </c>
      <c r="BC22" s="105" t="s">
        <v>290</v>
      </c>
      <c r="BD22" s="106" t="s">
        <v>291</v>
      </c>
      <c r="BE22" s="164" t="s">
        <v>241</v>
      </c>
      <c r="BF22" s="165" t="s">
        <v>289</v>
      </c>
      <c r="BG22" s="165" t="s">
        <v>290</v>
      </c>
      <c r="BH22" s="166" t="s">
        <v>291</v>
      </c>
      <c r="BI22" s="104" t="s">
        <v>241</v>
      </c>
      <c r="BJ22" s="105" t="s">
        <v>289</v>
      </c>
      <c r="BK22" s="105" t="s">
        <v>290</v>
      </c>
      <c r="BL22" s="106" t="s">
        <v>291</v>
      </c>
      <c r="BM22" s="164" t="s">
        <v>241</v>
      </c>
      <c r="BN22" s="165" t="s">
        <v>289</v>
      </c>
      <c r="BO22" s="165" t="s">
        <v>290</v>
      </c>
      <c r="BP22" s="166" t="s">
        <v>291</v>
      </c>
      <c r="BQ22" s="104" t="s">
        <v>241</v>
      </c>
      <c r="BR22" s="105" t="s">
        <v>289</v>
      </c>
      <c r="BS22" s="105" t="s">
        <v>290</v>
      </c>
      <c r="BT22" s="106" t="s">
        <v>291</v>
      </c>
      <c r="BU22" s="104" t="s">
        <v>241</v>
      </c>
      <c r="BV22" s="105" t="s">
        <v>289</v>
      </c>
      <c r="BW22" s="105" t="s">
        <v>290</v>
      </c>
      <c r="BX22" s="106" t="s">
        <v>291</v>
      </c>
      <c r="BY22" s="164" t="s">
        <v>241</v>
      </c>
      <c r="BZ22" s="165" t="s">
        <v>289</v>
      </c>
      <c r="CA22" s="165" t="s">
        <v>290</v>
      </c>
      <c r="CB22" s="166" t="s">
        <v>291</v>
      </c>
      <c r="CC22" s="104" t="s">
        <v>241</v>
      </c>
      <c r="CD22" s="105" t="s">
        <v>289</v>
      </c>
      <c r="CE22" s="105" t="s">
        <v>290</v>
      </c>
      <c r="CF22" s="106" t="s">
        <v>291</v>
      </c>
      <c r="CG22" s="104" t="s">
        <v>241</v>
      </c>
      <c r="CH22" s="105" t="s">
        <v>289</v>
      </c>
      <c r="CI22" s="105" t="s">
        <v>290</v>
      </c>
      <c r="CJ22" s="106" t="s">
        <v>291</v>
      </c>
      <c r="CK22" s="104" t="s">
        <v>241</v>
      </c>
      <c r="CL22" s="105" t="s">
        <v>289</v>
      </c>
      <c r="CM22" s="105" t="s">
        <v>290</v>
      </c>
      <c r="CN22" s="106" t="s">
        <v>291</v>
      </c>
      <c r="CO22" s="104" t="s">
        <v>241</v>
      </c>
      <c r="CP22" s="105" t="s">
        <v>289</v>
      </c>
      <c r="CQ22" s="105" t="s">
        <v>290</v>
      </c>
      <c r="CR22" s="106" t="s">
        <v>291</v>
      </c>
    </row>
    <row r="23" spans="1:96" ht="15.75" x14ac:dyDescent="0.25">
      <c r="A23" s="101" t="s">
        <v>309</v>
      </c>
      <c r="B23" s="102" t="s">
        <v>319</v>
      </c>
      <c r="C23" s="25">
        <f>L23+P23+T23+X23+AB23+AF23+AJ23+AN23+AR23+AV23+AZ23+BD23+BH23+BL23+BP23+BT23+BX23+CB23+CF23+CJ23+CN23+CR23</f>
        <v>0</v>
      </c>
      <c r="D23" s="26">
        <f>(I23+M23+Q23+U23+Y23+AC23+AG23+AK23+AO23+AS23+AW23+BA23+BE23+BI23+BM23+BQ23+BU23+BY23+CC23+CG23+CK23+CO23)/22</f>
        <v>0</v>
      </c>
      <c r="E23" s="26">
        <f>AJ23+AR23+AZ23+BD23+BL23+BP23+BT23+CB23+CF23+CJ23+CN23</f>
        <v>0</v>
      </c>
      <c r="F23" s="26">
        <f>L23+P23+T23+X23+AB23+AF23+AN23+AV23+BH23+BX23+CR23</f>
        <v>0</v>
      </c>
      <c r="G23" s="26">
        <f>L23+T23+AB23+AJ23+AN23+AV23+BD23+BL23+BT23+BX23+CF23+CJ23+CN23+CR23</f>
        <v>0</v>
      </c>
      <c r="H23" s="27">
        <f>P23+X23+AF23+AR23+AZ23+BH23+BP23+CB23</f>
        <v>0</v>
      </c>
      <c r="I23" s="11"/>
      <c r="J23" s="7" t="s">
        <v>12</v>
      </c>
      <c r="K23" s="7"/>
      <c r="L23" s="10"/>
      <c r="M23" s="170"/>
      <c r="N23" s="171" t="s">
        <v>74</v>
      </c>
      <c r="O23" s="171"/>
      <c r="P23" s="172"/>
      <c r="Q23" s="11"/>
      <c r="R23" s="7" t="s">
        <v>22</v>
      </c>
      <c r="S23" s="7"/>
      <c r="T23" s="10"/>
      <c r="U23" s="170"/>
      <c r="V23" s="171" t="s">
        <v>73</v>
      </c>
      <c r="W23" s="171"/>
      <c r="X23" s="172"/>
      <c r="Y23" s="11"/>
      <c r="Z23" s="7" t="s">
        <v>24</v>
      </c>
      <c r="AA23" s="7"/>
      <c r="AB23" s="10"/>
      <c r="AC23" s="170"/>
      <c r="AD23" s="171" t="s">
        <v>86</v>
      </c>
      <c r="AE23" s="171"/>
      <c r="AF23" s="172"/>
      <c r="AG23" s="11"/>
      <c r="AH23" s="174" t="s">
        <v>17</v>
      </c>
      <c r="AI23" s="7"/>
      <c r="AJ23" s="10"/>
      <c r="AK23" s="11"/>
      <c r="AL23" s="7" t="s">
        <v>44</v>
      </c>
      <c r="AM23" s="7"/>
      <c r="AN23" s="10"/>
      <c r="AO23" s="170"/>
      <c r="AP23" s="174" t="s">
        <v>55</v>
      </c>
      <c r="AQ23" s="171"/>
      <c r="AR23" s="172"/>
      <c r="AS23" s="11"/>
      <c r="AT23" s="7" t="s">
        <v>3</v>
      </c>
      <c r="AU23" s="7"/>
      <c r="AV23" s="10"/>
      <c r="AW23" s="170"/>
      <c r="AX23" s="174" t="s">
        <v>59</v>
      </c>
      <c r="AY23" s="171"/>
      <c r="AZ23" s="172"/>
      <c r="BA23" s="11"/>
      <c r="BB23" s="174" t="s">
        <v>22</v>
      </c>
      <c r="BC23" s="7"/>
      <c r="BD23" s="10"/>
      <c r="BE23" s="170"/>
      <c r="BF23" s="171" t="s">
        <v>80</v>
      </c>
      <c r="BG23" s="171"/>
      <c r="BH23" s="172"/>
      <c r="BI23" s="11"/>
      <c r="BJ23" s="174" t="s">
        <v>43</v>
      </c>
      <c r="BK23" s="7"/>
      <c r="BL23" s="10"/>
      <c r="BM23" s="170"/>
      <c r="BN23" s="174" t="s">
        <v>53</v>
      </c>
      <c r="BO23" s="171"/>
      <c r="BP23" s="172"/>
      <c r="BQ23" s="11"/>
      <c r="BR23" s="174" t="s">
        <v>24</v>
      </c>
      <c r="BS23" s="7"/>
      <c r="BT23" s="10"/>
      <c r="BU23" s="11"/>
      <c r="BV23" s="7" t="s">
        <v>17</v>
      </c>
      <c r="BW23" s="7"/>
      <c r="BX23" s="10"/>
      <c r="BY23" s="170"/>
      <c r="BZ23" s="174" t="s">
        <v>52</v>
      </c>
      <c r="CA23" s="171"/>
      <c r="CB23" s="172"/>
      <c r="CC23" s="11"/>
      <c r="CD23" s="174" t="s">
        <v>44</v>
      </c>
      <c r="CE23" s="7"/>
      <c r="CF23" s="10"/>
      <c r="CG23" s="11"/>
      <c r="CH23" s="174" t="s">
        <v>3</v>
      </c>
      <c r="CI23" s="7"/>
      <c r="CJ23" s="10"/>
      <c r="CK23" s="11"/>
      <c r="CL23" s="174" t="s">
        <v>12</v>
      </c>
      <c r="CM23" s="7"/>
      <c r="CN23" s="10"/>
      <c r="CO23" s="11"/>
      <c r="CP23" s="7" t="s">
        <v>43</v>
      </c>
      <c r="CQ23" s="7"/>
      <c r="CR23" s="10"/>
    </row>
    <row r="24" spans="1:96" ht="15.75" x14ac:dyDescent="0.25">
      <c r="A24" s="101" t="s">
        <v>310</v>
      </c>
      <c r="B24" s="102" t="s">
        <v>320</v>
      </c>
      <c r="C24" s="25">
        <f>L24+P24+T24+X24+AB24+AF24+AJ24+AN24+AR24+AV24+AZ24+BD24+BH24+BL24+BP24+BT24+BX24+CB24+CF24+CJ24+CN24+CR24</f>
        <v>0</v>
      </c>
      <c r="D24" s="26">
        <f>I24+M24+Q24+U24+Y24+AC24+AG24+AK24+AO24+AS24+AW24+BA24+BE24+BI24+BM24+BQ24+BU24+BY24+CC24+CG24+CK24+CO24</f>
        <v>0</v>
      </c>
      <c r="E24" s="26">
        <f>AJ24+AR24+AZ24+BD24+BL24+BP24+BT24+CB24+CF24+CJ24+CN24</f>
        <v>0</v>
      </c>
      <c r="F24" s="26">
        <f>L24+P24+T24+X24+AB24+AF24+AN24+AV24+BH24+BX24+CR24</f>
        <v>0</v>
      </c>
      <c r="G24" s="26">
        <f>L24+T24+AB24+AJ24+AN24+AV24+BD24+BL24+BT24+BX24+CF24+CJ24+CN24+CR24</f>
        <v>0</v>
      </c>
      <c r="H24" s="27">
        <f>P24+X24+AF24+AR24+AZ24+BH24+BP24+CB24</f>
        <v>0</v>
      </c>
      <c r="I24" s="11"/>
      <c r="J24" s="7" t="s">
        <v>12</v>
      </c>
      <c r="K24" s="7"/>
      <c r="L24" s="10"/>
      <c r="M24" s="170"/>
      <c r="N24" s="171" t="s">
        <v>74</v>
      </c>
      <c r="O24" s="171"/>
      <c r="P24" s="172"/>
      <c r="Q24" s="11"/>
      <c r="R24" s="7" t="s">
        <v>22</v>
      </c>
      <c r="S24" s="7"/>
      <c r="T24" s="10"/>
      <c r="U24" s="170"/>
      <c r="V24" s="171" t="s">
        <v>73</v>
      </c>
      <c r="W24" s="171"/>
      <c r="X24" s="172"/>
      <c r="Y24" s="11"/>
      <c r="Z24" s="7" t="s">
        <v>24</v>
      </c>
      <c r="AA24" s="7"/>
      <c r="AB24" s="10"/>
      <c r="AC24" s="170"/>
      <c r="AD24" s="171" t="s">
        <v>86</v>
      </c>
      <c r="AE24" s="171"/>
      <c r="AF24" s="172"/>
      <c r="AG24" s="11"/>
      <c r="AH24" s="174" t="s">
        <v>17</v>
      </c>
      <c r="AI24" s="7"/>
      <c r="AJ24" s="10"/>
      <c r="AK24" s="11"/>
      <c r="AL24" s="7" t="s">
        <v>44</v>
      </c>
      <c r="AM24" s="7"/>
      <c r="AN24" s="10"/>
      <c r="AO24" s="170"/>
      <c r="AP24" s="174" t="s">
        <v>55</v>
      </c>
      <c r="AQ24" s="171"/>
      <c r="AR24" s="172"/>
      <c r="AS24" s="11"/>
      <c r="AT24" s="7" t="s">
        <v>3</v>
      </c>
      <c r="AU24" s="7"/>
      <c r="AV24" s="10"/>
      <c r="AW24" s="170"/>
      <c r="AX24" s="174" t="s">
        <v>59</v>
      </c>
      <c r="AY24" s="171"/>
      <c r="AZ24" s="172"/>
      <c r="BA24" s="11"/>
      <c r="BB24" s="174" t="s">
        <v>22</v>
      </c>
      <c r="BC24" s="7"/>
      <c r="BD24" s="10"/>
      <c r="BE24" s="170"/>
      <c r="BF24" s="171" t="s">
        <v>80</v>
      </c>
      <c r="BG24" s="171"/>
      <c r="BH24" s="172"/>
      <c r="BI24" s="11"/>
      <c r="BJ24" s="174" t="s">
        <v>43</v>
      </c>
      <c r="BK24" s="7"/>
      <c r="BL24" s="10"/>
      <c r="BM24" s="170"/>
      <c r="BN24" s="174" t="s">
        <v>53</v>
      </c>
      <c r="BO24" s="171"/>
      <c r="BP24" s="172"/>
      <c r="BQ24" s="11"/>
      <c r="BR24" s="174" t="s">
        <v>24</v>
      </c>
      <c r="BS24" s="7"/>
      <c r="BT24" s="10"/>
      <c r="BU24" s="11"/>
      <c r="BV24" s="7" t="s">
        <v>17</v>
      </c>
      <c r="BW24" s="7"/>
      <c r="BX24" s="10"/>
      <c r="BY24" s="170"/>
      <c r="BZ24" s="174" t="s">
        <v>52</v>
      </c>
      <c r="CA24" s="171"/>
      <c r="CB24" s="172"/>
      <c r="CC24" s="11"/>
      <c r="CD24" s="174" t="s">
        <v>44</v>
      </c>
      <c r="CE24" s="7"/>
      <c r="CF24" s="10"/>
      <c r="CG24" s="11"/>
      <c r="CH24" s="174" t="s">
        <v>3</v>
      </c>
      <c r="CI24" s="7"/>
      <c r="CJ24" s="10"/>
      <c r="CK24" s="11"/>
      <c r="CL24" s="174" t="s">
        <v>12</v>
      </c>
      <c r="CM24" s="7"/>
      <c r="CN24" s="10"/>
      <c r="CO24" s="11"/>
      <c r="CP24" s="7" t="s">
        <v>43</v>
      </c>
      <c r="CQ24" s="7"/>
      <c r="CR24" s="10"/>
    </row>
    <row r="25" spans="1:96" ht="16.5" thickBot="1" x14ac:dyDescent="0.3">
      <c r="A25" s="94"/>
      <c r="B25" s="103"/>
      <c r="C25" s="39"/>
      <c r="D25" s="39"/>
      <c r="E25" s="24"/>
      <c r="F25" s="24"/>
      <c r="G25" s="24"/>
      <c r="H25" s="24"/>
      <c r="I25" s="107"/>
      <c r="J25" s="108"/>
      <c r="K25" s="108"/>
      <c r="L25" s="109"/>
      <c r="M25" s="107"/>
      <c r="N25" s="108"/>
      <c r="O25" s="108"/>
      <c r="P25" s="109"/>
      <c r="Q25" s="107"/>
      <c r="R25" s="108"/>
      <c r="S25" s="108"/>
      <c r="T25" s="109"/>
      <c r="U25" s="107"/>
      <c r="V25" s="108"/>
      <c r="W25" s="108"/>
      <c r="X25" s="109"/>
      <c r="Y25" s="107"/>
      <c r="Z25" s="108"/>
      <c r="AA25" s="108"/>
      <c r="AB25" s="109"/>
      <c r="AC25" s="107"/>
      <c r="AD25" s="108"/>
      <c r="AE25" s="108"/>
      <c r="AF25" s="109"/>
      <c r="AG25" s="107"/>
      <c r="AH25" s="108"/>
      <c r="AI25" s="108"/>
      <c r="AJ25" s="109"/>
      <c r="AK25" s="107"/>
      <c r="AL25" s="108"/>
      <c r="AM25" s="108"/>
      <c r="AN25" s="109"/>
      <c r="AO25" s="107"/>
      <c r="AP25" s="108"/>
      <c r="AQ25" s="108"/>
      <c r="AR25" s="109"/>
      <c r="AS25" s="107"/>
      <c r="AT25" s="108"/>
      <c r="AU25" s="108"/>
      <c r="AV25" s="109"/>
      <c r="AW25" s="107"/>
      <c r="AX25" s="108"/>
      <c r="AY25" s="108"/>
      <c r="AZ25" s="109"/>
      <c r="BA25" s="107"/>
      <c r="BB25" s="108"/>
      <c r="BC25" s="108"/>
      <c r="BD25" s="109"/>
      <c r="BE25" s="107"/>
      <c r="BF25" s="108"/>
      <c r="BG25" s="108"/>
      <c r="BH25" s="109"/>
      <c r="BI25" s="107"/>
      <c r="BJ25" s="108"/>
      <c r="BK25" s="108"/>
      <c r="BL25" s="109"/>
      <c r="BM25" s="107"/>
      <c r="BN25" s="108"/>
      <c r="BO25" s="108"/>
      <c r="BP25" s="109"/>
      <c r="BQ25" s="107"/>
      <c r="BR25" s="108"/>
      <c r="BS25" s="108"/>
      <c r="BT25" s="109"/>
      <c r="BU25" s="107"/>
      <c r="BV25" s="108"/>
      <c r="BW25" s="108"/>
      <c r="BX25" s="109"/>
      <c r="BY25" s="107"/>
      <c r="BZ25" s="108"/>
      <c r="CA25" s="108"/>
      <c r="CB25" s="109"/>
      <c r="CC25" s="107"/>
      <c r="CD25" s="108"/>
      <c r="CE25" s="108"/>
      <c r="CF25" s="109"/>
      <c r="CG25" s="107"/>
      <c r="CH25" s="108"/>
      <c r="CI25" s="108"/>
      <c r="CJ25" s="109"/>
      <c r="CK25" s="107"/>
      <c r="CL25" s="108"/>
      <c r="CM25" s="108"/>
      <c r="CN25" s="109"/>
      <c r="CO25" s="107"/>
      <c r="CP25" s="108"/>
      <c r="CQ25" s="108"/>
      <c r="CR25" s="109"/>
    </row>
    <row r="26" spans="1:96" ht="16.5" thickBot="1" x14ac:dyDescent="0.3">
      <c r="A26" s="71" t="s">
        <v>0</v>
      </c>
      <c r="B26" s="72" t="s">
        <v>43</v>
      </c>
      <c r="C26" s="104" t="s">
        <v>235</v>
      </c>
      <c r="D26" s="105" t="s">
        <v>292</v>
      </c>
      <c r="E26" s="105" t="s">
        <v>180</v>
      </c>
      <c r="F26" s="105" t="s">
        <v>181</v>
      </c>
      <c r="G26" s="105" t="s">
        <v>33</v>
      </c>
      <c r="H26" s="106" t="s">
        <v>293</v>
      </c>
      <c r="I26" s="104" t="s">
        <v>241</v>
      </c>
      <c r="J26" s="105" t="s">
        <v>289</v>
      </c>
      <c r="K26" s="105" t="s">
        <v>290</v>
      </c>
      <c r="L26" s="106" t="s">
        <v>291</v>
      </c>
      <c r="M26" s="164" t="s">
        <v>241</v>
      </c>
      <c r="N26" s="165" t="s">
        <v>289</v>
      </c>
      <c r="O26" s="165" t="s">
        <v>290</v>
      </c>
      <c r="P26" s="166" t="s">
        <v>291</v>
      </c>
      <c r="Q26" s="104" t="s">
        <v>241</v>
      </c>
      <c r="R26" s="105" t="s">
        <v>289</v>
      </c>
      <c r="S26" s="105" t="s">
        <v>290</v>
      </c>
      <c r="T26" s="106" t="s">
        <v>291</v>
      </c>
      <c r="U26" s="164" t="s">
        <v>241</v>
      </c>
      <c r="V26" s="165" t="s">
        <v>289</v>
      </c>
      <c r="W26" s="165" t="s">
        <v>290</v>
      </c>
      <c r="X26" s="166" t="s">
        <v>291</v>
      </c>
      <c r="Y26" s="104" t="s">
        <v>241</v>
      </c>
      <c r="Z26" s="105" t="s">
        <v>289</v>
      </c>
      <c r="AA26" s="105" t="s">
        <v>290</v>
      </c>
      <c r="AB26" s="106" t="s">
        <v>291</v>
      </c>
      <c r="AC26" s="164" t="s">
        <v>241</v>
      </c>
      <c r="AD26" s="165" t="s">
        <v>289</v>
      </c>
      <c r="AE26" s="165" t="s">
        <v>290</v>
      </c>
      <c r="AF26" s="166" t="s">
        <v>291</v>
      </c>
      <c r="AG26" s="104" t="s">
        <v>241</v>
      </c>
      <c r="AH26" s="105" t="s">
        <v>289</v>
      </c>
      <c r="AI26" s="105" t="s">
        <v>290</v>
      </c>
      <c r="AJ26" s="106" t="s">
        <v>291</v>
      </c>
      <c r="AK26" s="104" t="s">
        <v>241</v>
      </c>
      <c r="AL26" s="105" t="s">
        <v>289</v>
      </c>
      <c r="AM26" s="105" t="s">
        <v>290</v>
      </c>
      <c r="AN26" s="106" t="s">
        <v>291</v>
      </c>
      <c r="AO26" s="164" t="s">
        <v>241</v>
      </c>
      <c r="AP26" s="165" t="s">
        <v>289</v>
      </c>
      <c r="AQ26" s="165" t="s">
        <v>290</v>
      </c>
      <c r="AR26" s="166" t="s">
        <v>291</v>
      </c>
      <c r="AS26" s="104" t="s">
        <v>241</v>
      </c>
      <c r="AT26" s="105" t="s">
        <v>289</v>
      </c>
      <c r="AU26" s="105" t="s">
        <v>290</v>
      </c>
      <c r="AV26" s="106" t="s">
        <v>291</v>
      </c>
      <c r="AW26" s="164" t="s">
        <v>241</v>
      </c>
      <c r="AX26" s="165" t="s">
        <v>289</v>
      </c>
      <c r="AY26" s="165" t="s">
        <v>290</v>
      </c>
      <c r="AZ26" s="166" t="s">
        <v>291</v>
      </c>
      <c r="BA26" s="104" t="s">
        <v>241</v>
      </c>
      <c r="BB26" s="105" t="s">
        <v>289</v>
      </c>
      <c r="BC26" s="105" t="s">
        <v>290</v>
      </c>
      <c r="BD26" s="106" t="s">
        <v>291</v>
      </c>
      <c r="BE26" s="164" t="s">
        <v>241</v>
      </c>
      <c r="BF26" s="165" t="s">
        <v>289</v>
      </c>
      <c r="BG26" s="165" t="s">
        <v>290</v>
      </c>
      <c r="BH26" s="166" t="s">
        <v>291</v>
      </c>
      <c r="BI26" s="104" t="s">
        <v>241</v>
      </c>
      <c r="BJ26" s="105" t="s">
        <v>289</v>
      </c>
      <c r="BK26" s="105" t="s">
        <v>290</v>
      </c>
      <c r="BL26" s="106" t="s">
        <v>291</v>
      </c>
      <c r="BM26" s="164" t="s">
        <v>241</v>
      </c>
      <c r="BN26" s="165" t="s">
        <v>289</v>
      </c>
      <c r="BO26" s="165" t="s">
        <v>290</v>
      </c>
      <c r="BP26" s="166" t="s">
        <v>291</v>
      </c>
      <c r="BQ26" s="104" t="s">
        <v>241</v>
      </c>
      <c r="BR26" s="105" t="s">
        <v>289</v>
      </c>
      <c r="BS26" s="105" t="s">
        <v>290</v>
      </c>
      <c r="BT26" s="106" t="s">
        <v>291</v>
      </c>
      <c r="BU26" s="104" t="s">
        <v>241</v>
      </c>
      <c r="BV26" s="105" t="s">
        <v>289</v>
      </c>
      <c r="BW26" s="105" t="s">
        <v>290</v>
      </c>
      <c r="BX26" s="106" t="s">
        <v>291</v>
      </c>
      <c r="BY26" s="164" t="s">
        <v>241</v>
      </c>
      <c r="BZ26" s="165" t="s">
        <v>289</v>
      </c>
      <c r="CA26" s="165" t="s">
        <v>290</v>
      </c>
      <c r="CB26" s="166" t="s">
        <v>291</v>
      </c>
      <c r="CC26" s="104" t="s">
        <v>241</v>
      </c>
      <c r="CD26" s="105" t="s">
        <v>289</v>
      </c>
      <c r="CE26" s="105" t="s">
        <v>290</v>
      </c>
      <c r="CF26" s="106" t="s">
        <v>291</v>
      </c>
      <c r="CG26" s="104" t="s">
        <v>241</v>
      </c>
      <c r="CH26" s="105" t="s">
        <v>289</v>
      </c>
      <c r="CI26" s="105" t="s">
        <v>290</v>
      </c>
      <c r="CJ26" s="106" t="s">
        <v>291</v>
      </c>
      <c r="CK26" s="104" t="s">
        <v>241</v>
      </c>
      <c r="CL26" s="105" t="s">
        <v>289</v>
      </c>
      <c r="CM26" s="105" t="s">
        <v>290</v>
      </c>
      <c r="CN26" s="106" t="s">
        <v>291</v>
      </c>
      <c r="CO26" s="104" t="s">
        <v>241</v>
      </c>
      <c r="CP26" s="105" t="s">
        <v>289</v>
      </c>
      <c r="CQ26" s="105" t="s">
        <v>290</v>
      </c>
      <c r="CR26" s="106" t="s">
        <v>291</v>
      </c>
    </row>
    <row r="27" spans="1:96" ht="15.75" x14ac:dyDescent="0.25">
      <c r="A27" s="101" t="s">
        <v>309</v>
      </c>
      <c r="B27" s="102" t="s">
        <v>321</v>
      </c>
      <c r="C27" s="25">
        <f>L27+P27+T27+X27+AB27+AF27+AJ27+AN27+AR27+AV27+AZ27+BD27+BH27+BL27+BP27+BT27+BX27+CB27+CF27+CJ27+CN27+CR27</f>
        <v>0</v>
      </c>
      <c r="D27" s="26">
        <f>(I27+M27+Q27+U27+Y27+AC27+AG27+AK27+AO27+AS27+AW27+BA27+BE27+BI27+BM27+BQ27+BU27+BY27+CC27+CG27+CK27+CO27)/22</f>
        <v>0</v>
      </c>
      <c r="E27" s="26">
        <f>L27+AB27+AJ27+AN27+AR27+AZ27+BD27+BP27+CB27+CJ27+CR27</f>
        <v>0</v>
      </c>
      <c r="F27" s="26">
        <f>P27+T27+X27+AF27+AV27+BH27+BL27+BT27+BX27+CF27+CN27</f>
        <v>0</v>
      </c>
      <c r="G27" s="26">
        <f>L27+T27+AB27+AJ27+AN27+AV27+BD27+BL27+BT27+BX27+CF27+CJ27+CN27+CR27</f>
        <v>0</v>
      </c>
      <c r="H27" s="27">
        <f>P27+X27+AF27+AR27+AZ27+BH27+BP27+CB27</f>
        <v>0</v>
      </c>
      <c r="I27" s="11"/>
      <c r="J27" s="174" t="s">
        <v>17</v>
      </c>
      <c r="K27" s="7"/>
      <c r="L27" s="10"/>
      <c r="M27" s="170"/>
      <c r="N27" s="171" t="s">
        <v>80</v>
      </c>
      <c r="O27" s="171"/>
      <c r="P27" s="172"/>
      <c r="Q27" s="11"/>
      <c r="R27" s="7" t="s">
        <v>44</v>
      </c>
      <c r="S27" s="7"/>
      <c r="T27" s="10"/>
      <c r="U27" s="170"/>
      <c r="V27" s="171" t="s">
        <v>86</v>
      </c>
      <c r="W27" s="171"/>
      <c r="X27" s="172"/>
      <c r="Y27" s="11"/>
      <c r="Z27" s="174" t="s">
        <v>12</v>
      </c>
      <c r="AA27" s="7"/>
      <c r="AB27" s="10"/>
      <c r="AC27" s="170"/>
      <c r="AD27" s="171" t="s">
        <v>73</v>
      </c>
      <c r="AE27" s="171"/>
      <c r="AF27" s="172"/>
      <c r="AG27" s="11"/>
      <c r="AH27" s="174" t="s">
        <v>22</v>
      </c>
      <c r="AI27" s="7"/>
      <c r="AJ27" s="10"/>
      <c r="AK27" s="11"/>
      <c r="AL27" s="174" t="s">
        <v>3</v>
      </c>
      <c r="AM27" s="7"/>
      <c r="AN27" s="10"/>
      <c r="AO27" s="170"/>
      <c r="AP27" s="174" t="s">
        <v>53</v>
      </c>
      <c r="AQ27" s="171"/>
      <c r="AR27" s="172"/>
      <c r="AS27" s="11"/>
      <c r="AT27" s="7" t="s">
        <v>24</v>
      </c>
      <c r="AU27" s="7"/>
      <c r="AV27" s="10"/>
      <c r="AW27" s="170"/>
      <c r="AX27" s="174" t="s">
        <v>52</v>
      </c>
      <c r="AY27" s="171"/>
      <c r="AZ27" s="172"/>
      <c r="BA27" s="11"/>
      <c r="BB27" s="174" t="s">
        <v>44</v>
      </c>
      <c r="BC27" s="7"/>
      <c r="BD27" s="10"/>
      <c r="BE27" s="170"/>
      <c r="BF27" s="171" t="s">
        <v>74</v>
      </c>
      <c r="BG27" s="171"/>
      <c r="BH27" s="172"/>
      <c r="BI27" s="11"/>
      <c r="BJ27" s="7" t="s">
        <v>32</v>
      </c>
      <c r="BK27" s="7"/>
      <c r="BL27" s="10"/>
      <c r="BM27" s="170"/>
      <c r="BN27" s="174" t="s">
        <v>55</v>
      </c>
      <c r="BO27" s="171"/>
      <c r="BP27" s="172"/>
      <c r="BQ27" s="11"/>
      <c r="BR27" s="7" t="s">
        <v>12</v>
      </c>
      <c r="BS27" s="7"/>
      <c r="BT27" s="10"/>
      <c r="BU27" s="11"/>
      <c r="BV27" s="7" t="s">
        <v>22</v>
      </c>
      <c r="BW27" s="7"/>
      <c r="BX27" s="10"/>
      <c r="BY27" s="170"/>
      <c r="BZ27" s="174" t="s">
        <v>59</v>
      </c>
      <c r="CA27" s="171"/>
      <c r="CB27" s="172"/>
      <c r="CC27" s="11"/>
      <c r="CD27" s="7" t="s">
        <v>3</v>
      </c>
      <c r="CE27" s="7"/>
      <c r="CF27" s="10"/>
      <c r="CG27" s="11"/>
      <c r="CH27" s="174" t="s">
        <v>24</v>
      </c>
      <c r="CI27" s="7"/>
      <c r="CJ27" s="10"/>
      <c r="CK27" s="11"/>
      <c r="CL27" s="7" t="s">
        <v>17</v>
      </c>
      <c r="CM27" s="7"/>
      <c r="CN27" s="10"/>
      <c r="CO27" s="11"/>
      <c r="CP27" s="174" t="s">
        <v>32</v>
      </c>
      <c r="CQ27" s="7"/>
      <c r="CR27" s="10"/>
    </row>
    <row r="28" spans="1:96" ht="15.75" x14ac:dyDescent="0.25">
      <c r="A28" s="101" t="s">
        <v>310</v>
      </c>
      <c r="B28" s="102" t="s">
        <v>322</v>
      </c>
      <c r="C28" s="25">
        <f>L28+P28+T28+X28+AB28+AF28+AJ28+AN28+AR28+AV28+AZ28+BD28+BH28+BL28+BP28+BT28+BX28+CB28+CF28+CJ28+CN28+CR28</f>
        <v>0</v>
      </c>
      <c r="D28" s="26">
        <f>I28+M28+Q28+U28+Y28+AC28+AG28+AK28+AO28+AS28+AW28+BA28+BE28+BI28+BM28+BQ28+BU28+BY28+CC28+CG28+CK28+CO28</f>
        <v>0</v>
      </c>
      <c r="E28" s="26">
        <f>L28+AB28+AJ28+AN28+AR28+AZ28+BD28+BP28+CB28+CJ28+CR28</f>
        <v>0</v>
      </c>
      <c r="F28" s="26">
        <f>P28+T28+X28+AF28+AV28+BH28+BL28+BT28+BX28+CF28+CN28</f>
        <v>0</v>
      </c>
      <c r="G28" s="26">
        <f>L28+T28+AB28+AJ28+AN28+AV28+BD28+BL28+BT28+BX28+CF28+CJ28+CN28+CR28</f>
        <v>0</v>
      </c>
      <c r="H28" s="27">
        <f>P28+X28+AF28+AR28+AZ28+BH28+BP28+CB28</f>
        <v>0</v>
      </c>
      <c r="I28" s="11"/>
      <c r="J28" s="174" t="s">
        <v>17</v>
      </c>
      <c r="K28" s="7"/>
      <c r="L28" s="10"/>
      <c r="M28" s="170"/>
      <c r="N28" s="171" t="s">
        <v>80</v>
      </c>
      <c r="O28" s="171"/>
      <c r="P28" s="172"/>
      <c r="Q28" s="11"/>
      <c r="R28" s="7" t="s">
        <v>44</v>
      </c>
      <c r="S28" s="7"/>
      <c r="T28" s="10"/>
      <c r="U28" s="170"/>
      <c r="V28" s="171" t="s">
        <v>86</v>
      </c>
      <c r="W28" s="171"/>
      <c r="X28" s="172"/>
      <c r="Y28" s="11"/>
      <c r="Z28" s="174" t="s">
        <v>12</v>
      </c>
      <c r="AA28" s="7"/>
      <c r="AB28" s="10"/>
      <c r="AC28" s="170"/>
      <c r="AD28" s="171" t="s">
        <v>73</v>
      </c>
      <c r="AE28" s="171"/>
      <c r="AF28" s="172"/>
      <c r="AG28" s="11"/>
      <c r="AH28" s="174" t="s">
        <v>22</v>
      </c>
      <c r="AI28" s="7"/>
      <c r="AJ28" s="10"/>
      <c r="AK28" s="11"/>
      <c r="AL28" s="174" t="s">
        <v>3</v>
      </c>
      <c r="AM28" s="7"/>
      <c r="AN28" s="10"/>
      <c r="AO28" s="170"/>
      <c r="AP28" s="174" t="s">
        <v>53</v>
      </c>
      <c r="AQ28" s="171"/>
      <c r="AR28" s="172"/>
      <c r="AS28" s="11"/>
      <c r="AT28" s="7" t="s">
        <v>24</v>
      </c>
      <c r="AU28" s="7"/>
      <c r="AV28" s="10"/>
      <c r="AW28" s="170"/>
      <c r="AX28" s="174" t="s">
        <v>52</v>
      </c>
      <c r="AY28" s="171"/>
      <c r="AZ28" s="172"/>
      <c r="BA28" s="11"/>
      <c r="BB28" s="174" t="s">
        <v>44</v>
      </c>
      <c r="BC28" s="7"/>
      <c r="BD28" s="10"/>
      <c r="BE28" s="170"/>
      <c r="BF28" s="171" t="s">
        <v>74</v>
      </c>
      <c r="BG28" s="171"/>
      <c r="BH28" s="172"/>
      <c r="BI28" s="11"/>
      <c r="BJ28" s="7" t="s">
        <v>32</v>
      </c>
      <c r="BK28" s="7"/>
      <c r="BL28" s="10"/>
      <c r="BM28" s="170"/>
      <c r="BN28" s="174" t="s">
        <v>55</v>
      </c>
      <c r="BO28" s="171"/>
      <c r="BP28" s="172"/>
      <c r="BQ28" s="11"/>
      <c r="BR28" s="7" t="s">
        <v>12</v>
      </c>
      <c r="BS28" s="7"/>
      <c r="BT28" s="10"/>
      <c r="BU28" s="11"/>
      <c r="BV28" s="7" t="s">
        <v>22</v>
      </c>
      <c r="BW28" s="7"/>
      <c r="BX28" s="10"/>
      <c r="BY28" s="170"/>
      <c r="BZ28" s="174" t="s">
        <v>59</v>
      </c>
      <c r="CA28" s="171"/>
      <c r="CB28" s="172"/>
      <c r="CC28" s="11"/>
      <c r="CD28" s="7" t="s">
        <v>3</v>
      </c>
      <c r="CE28" s="7"/>
      <c r="CF28" s="10"/>
      <c r="CG28" s="11"/>
      <c r="CH28" s="174" t="s">
        <v>24</v>
      </c>
      <c r="CI28" s="7"/>
      <c r="CJ28" s="10"/>
      <c r="CK28" s="11"/>
      <c r="CL28" s="7" t="s">
        <v>17</v>
      </c>
      <c r="CM28" s="7"/>
      <c r="CN28" s="10"/>
      <c r="CO28" s="11"/>
      <c r="CP28" s="174" t="s">
        <v>32</v>
      </c>
      <c r="CQ28" s="7"/>
      <c r="CR28" s="10"/>
    </row>
    <row r="29" spans="1:96" ht="16.5" thickBot="1" x14ac:dyDescent="0.3">
      <c r="A29" s="94"/>
      <c r="B29" s="70"/>
      <c r="C29" s="39"/>
      <c r="D29" s="39"/>
      <c r="E29" s="24"/>
      <c r="F29" s="24"/>
      <c r="G29" s="24"/>
      <c r="H29" s="24"/>
      <c r="I29" s="107"/>
      <c r="J29" s="108"/>
      <c r="K29" s="108"/>
      <c r="L29" s="109"/>
      <c r="M29" s="107"/>
      <c r="N29" s="108"/>
      <c r="O29" s="108"/>
      <c r="P29" s="109"/>
      <c r="Q29" s="107"/>
      <c r="R29" s="108"/>
      <c r="S29" s="108"/>
      <c r="T29" s="109"/>
      <c r="U29" s="107"/>
      <c r="V29" s="108"/>
      <c r="W29" s="108"/>
      <c r="X29" s="109"/>
      <c r="Y29" s="107"/>
      <c r="Z29" s="108"/>
      <c r="AA29" s="108"/>
      <c r="AB29" s="109"/>
      <c r="AC29" s="107"/>
      <c r="AD29" s="108"/>
      <c r="AE29" s="108"/>
      <c r="AF29" s="109"/>
      <c r="AG29" s="107"/>
      <c r="AH29" s="108"/>
      <c r="AI29" s="108"/>
      <c r="AJ29" s="109"/>
      <c r="AK29" s="107"/>
      <c r="AL29" s="108"/>
      <c r="AM29" s="108"/>
      <c r="AN29" s="109"/>
      <c r="AO29" s="107"/>
      <c r="AP29" s="108"/>
      <c r="AQ29" s="108"/>
      <c r="AR29" s="109"/>
      <c r="AS29" s="107"/>
      <c r="AT29" s="108"/>
      <c r="AU29" s="108"/>
      <c r="AV29" s="109"/>
      <c r="AW29" s="107"/>
      <c r="AX29" s="108"/>
      <c r="AY29" s="108"/>
      <c r="AZ29" s="109"/>
      <c r="BA29" s="107"/>
      <c r="BB29" s="108"/>
      <c r="BC29" s="108"/>
      <c r="BD29" s="109"/>
      <c r="BE29" s="107"/>
      <c r="BF29" s="108"/>
      <c r="BG29" s="108"/>
      <c r="BH29" s="109"/>
      <c r="BI29" s="107"/>
      <c r="BJ29" s="108"/>
      <c r="BK29" s="108"/>
      <c r="BL29" s="109"/>
      <c r="BM29" s="107"/>
      <c r="BN29" s="108"/>
      <c r="BO29" s="108"/>
      <c r="BP29" s="109"/>
      <c r="BQ29" s="107"/>
      <c r="BR29" s="108"/>
      <c r="BS29" s="108"/>
      <c r="BT29" s="109"/>
      <c r="BU29" s="107"/>
      <c r="BV29" s="108"/>
      <c r="BW29" s="108"/>
      <c r="BX29" s="109"/>
      <c r="BY29" s="107"/>
      <c r="BZ29" s="108"/>
      <c r="CA29" s="108"/>
      <c r="CB29" s="109"/>
      <c r="CC29" s="107"/>
      <c r="CD29" s="108"/>
      <c r="CE29" s="108"/>
      <c r="CF29" s="109"/>
      <c r="CG29" s="107"/>
      <c r="CH29" s="108"/>
      <c r="CI29" s="108"/>
      <c r="CJ29" s="109"/>
      <c r="CK29" s="107"/>
      <c r="CL29" s="108"/>
      <c r="CM29" s="108"/>
      <c r="CN29" s="109"/>
      <c r="CO29" s="107"/>
      <c r="CP29" s="108"/>
      <c r="CQ29" s="108"/>
      <c r="CR29" s="109"/>
    </row>
    <row r="30" spans="1:96" ht="16.5" thickBot="1" x14ac:dyDescent="0.3">
      <c r="A30" s="71" t="s">
        <v>0</v>
      </c>
      <c r="B30" s="89" t="s">
        <v>44</v>
      </c>
      <c r="C30" s="104" t="s">
        <v>235</v>
      </c>
      <c r="D30" s="105" t="s">
        <v>292</v>
      </c>
      <c r="E30" s="105" t="s">
        <v>180</v>
      </c>
      <c r="F30" s="105" t="s">
        <v>181</v>
      </c>
      <c r="G30" s="105" t="s">
        <v>33</v>
      </c>
      <c r="H30" s="106" t="s">
        <v>293</v>
      </c>
      <c r="I30" s="104" t="s">
        <v>241</v>
      </c>
      <c r="J30" s="105" t="s">
        <v>289</v>
      </c>
      <c r="K30" s="105" t="s">
        <v>290</v>
      </c>
      <c r="L30" s="106" t="s">
        <v>291</v>
      </c>
      <c r="M30" s="164" t="s">
        <v>241</v>
      </c>
      <c r="N30" s="165" t="s">
        <v>289</v>
      </c>
      <c r="O30" s="165" t="s">
        <v>290</v>
      </c>
      <c r="P30" s="166" t="s">
        <v>291</v>
      </c>
      <c r="Q30" s="104" t="s">
        <v>241</v>
      </c>
      <c r="R30" s="105" t="s">
        <v>289</v>
      </c>
      <c r="S30" s="105" t="s">
        <v>290</v>
      </c>
      <c r="T30" s="106" t="s">
        <v>291</v>
      </c>
      <c r="U30" s="164" t="s">
        <v>241</v>
      </c>
      <c r="V30" s="165" t="s">
        <v>289</v>
      </c>
      <c r="W30" s="165" t="s">
        <v>290</v>
      </c>
      <c r="X30" s="166" t="s">
        <v>291</v>
      </c>
      <c r="Y30" s="104" t="s">
        <v>241</v>
      </c>
      <c r="Z30" s="105" t="s">
        <v>289</v>
      </c>
      <c r="AA30" s="105" t="s">
        <v>290</v>
      </c>
      <c r="AB30" s="106" t="s">
        <v>291</v>
      </c>
      <c r="AC30" s="164" t="s">
        <v>241</v>
      </c>
      <c r="AD30" s="165" t="s">
        <v>289</v>
      </c>
      <c r="AE30" s="165" t="s">
        <v>290</v>
      </c>
      <c r="AF30" s="166" t="s">
        <v>291</v>
      </c>
      <c r="AG30" s="104" t="s">
        <v>241</v>
      </c>
      <c r="AH30" s="105" t="s">
        <v>289</v>
      </c>
      <c r="AI30" s="105" t="s">
        <v>290</v>
      </c>
      <c r="AJ30" s="106" t="s">
        <v>291</v>
      </c>
      <c r="AK30" s="104" t="s">
        <v>241</v>
      </c>
      <c r="AL30" s="105" t="s">
        <v>289</v>
      </c>
      <c r="AM30" s="105" t="s">
        <v>290</v>
      </c>
      <c r="AN30" s="106" t="s">
        <v>291</v>
      </c>
      <c r="AO30" s="164" t="s">
        <v>241</v>
      </c>
      <c r="AP30" s="165" t="s">
        <v>289</v>
      </c>
      <c r="AQ30" s="165" t="s">
        <v>290</v>
      </c>
      <c r="AR30" s="166" t="s">
        <v>291</v>
      </c>
      <c r="AS30" s="104" t="s">
        <v>241</v>
      </c>
      <c r="AT30" s="105" t="s">
        <v>289</v>
      </c>
      <c r="AU30" s="105" t="s">
        <v>290</v>
      </c>
      <c r="AV30" s="106" t="s">
        <v>291</v>
      </c>
      <c r="AW30" s="164" t="s">
        <v>241</v>
      </c>
      <c r="AX30" s="165" t="s">
        <v>289</v>
      </c>
      <c r="AY30" s="165" t="s">
        <v>290</v>
      </c>
      <c r="AZ30" s="166" t="s">
        <v>291</v>
      </c>
      <c r="BA30" s="104" t="s">
        <v>241</v>
      </c>
      <c r="BB30" s="105" t="s">
        <v>289</v>
      </c>
      <c r="BC30" s="105" t="s">
        <v>290</v>
      </c>
      <c r="BD30" s="106" t="s">
        <v>291</v>
      </c>
      <c r="BE30" s="164" t="s">
        <v>241</v>
      </c>
      <c r="BF30" s="165" t="s">
        <v>289</v>
      </c>
      <c r="BG30" s="165" t="s">
        <v>290</v>
      </c>
      <c r="BH30" s="166" t="s">
        <v>291</v>
      </c>
      <c r="BI30" s="104" t="s">
        <v>241</v>
      </c>
      <c r="BJ30" s="105" t="s">
        <v>289</v>
      </c>
      <c r="BK30" s="105" t="s">
        <v>290</v>
      </c>
      <c r="BL30" s="106" t="s">
        <v>291</v>
      </c>
      <c r="BM30" s="164" t="s">
        <v>241</v>
      </c>
      <c r="BN30" s="165" t="s">
        <v>289</v>
      </c>
      <c r="BO30" s="165" t="s">
        <v>290</v>
      </c>
      <c r="BP30" s="166" t="s">
        <v>291</v>
      </c>
      <c r="BQ30" s="104" t="s">
        <v>241</v>
      </c>
      <c r="BR30" s="105" t="s">
        <v>289</v>
      </c>
      <c r="BS30" s="105" t="s">
        <v>290</v>
      </c>
      <c r="BT30" s="106" t="s">
        <v>291</v>
      </c>
      <c r="BU30" s="104" t="s">
        <v>241</v>
      </c>
      <c r="BV30" s="105" t="s">
        <v>289</v>
      </c>
      <c r="BW30" s="105" t="s">
        <v>290</v>
      </c>
      <c r="BX30" s="106" t="s">
        <v>291</v>
      </c>
      <c r="BY30" s="164" t="s">
        <v>241</v>
      </c>
      <c r="BZ30" s="165" t="s">
        <v>289</v>
      </c>
      <c r="CA30" s="165" t="s">
        <v>290</v>
      </c>
      <c r="CB30" s="166" t="s">
        <v>291</v>
      </c>
      <c r="CC30" s="104" t="s">
        <v>241</v>
      </c>
      <c r="CD30" s="105" t="s">
        <v>289</v>
      </c>
      <c r="CE30" s="105" t="s">
        <v>290</v>
      </c>
      <c r="CF30" s="106" t="s">
        <v>291</v>
      </c>
      <c r="CG30" s="104" t="s">
        <v>241</v>
      </c>
      <c r="CH30" s="105" t="s">
        <v>289</v>
      </c>
      <c r="CI30" s="105" t="s">
        <v>290</v>
      </c>
      <c r="CJ30" s="106" t="s">
        <v>291</v>
      </c>
      <c r="CK30" s="104" t="s">
        <v>241</v>
      </c>
      <c r="CL30" s="105" t="s">
        <v>289</v>
      </c>
      <c r="CM30" s="105" t="s">
        <v>290</v>
      </c>
      <c r="CN30" s="106" t="s">
        <v>291</v>
      </c>
      <c r="CO30" s="104" t="s">
        <v>241</v>
      </c>
      <c r="CP30" s="105" t="s">
        <v>289</v>
      </c>
      <c r="CQ30" s="105" t="s">
        <v>290</v>
      </c>
      <c r="CR30" s="106" t="s">
        <v>291</v>
      </c>
    </row>
    <row r="31" spans="1:96" ht="15.75" x14ac:dyDescent="0.25">
      <c r="A31" s="101" t="s">
        <v>309</v>
      </c>
      <c r="B31" s="74" t="s">
        <v>323</v>
      </c>
      <c r="C31" s="25">
        <f>L31+P31+T31+X31+AB31+AF31+AJ31+AN31+AR31+AV31+AZ31+BD31+BH31+BL31+BP31+BT31+BX31+CB31+CF31+CJ31+CN31+CR31</f>
        <v>0</v>
      </c>
      <c r="D31" s="26">
        <f>(I31+M31+Q31+U31+Y31+AC31+AG31+AK31+AO31+AS31+AW31+BA31+BE31+BI31+BM31+BQ31+BU31+BY31+CC31+CG31+CK31+CO31)/22</f>
        <v>0</v>
      </c>
      <c r="E31" s="26">
        <f>L31+T31+AJ31+AN31+AR31+AV31+AZ31+BP31+BT31+CB31+CR31</f>
        <v>0</v>
      </c>
      <c r="F31" s="26">
        <f>P31+X31+AB31+AF31+BD31+BH31+BL31+BX31+CF31+CJ31+CN31</f>
        <v>0</v>
      </c>
      <c r="G31" s="26">
        <f>L31+T31+AB31+AJ31+AN31+AV31+BD31+BL31+BT31+BX31+CF31+CJ31+CN31+CR31</f>
        <v>0</v>
      </c>
      <c r="H31" s="27">
        <f>P31+X31+AF31+AR31+AZ31+BH31+BP31+CB31</f>
        <v>0</v>
      </c>
      <c r="I31" s="11"/>
      <c r="J31" s="174" t="s">
        <v>22</v>
      </c>
      <c r="K31" s="7"/>
      <c r="L31" s="10"/>
      <c r="M31" s="170"/>
      <c r="N31" s="171" t="s">
        <v>86</v>
      </c>
      <c r="O31" s="171"/>
      <c r="P31" s="172"/>
      <c r="Q31" s="11"/>
      <c r="R31" s="174" t="s">
        <v>43</v>
      </c>
      <c r="S31" s="7"/>
      <c r="T31" s="10"/>
      <c r="U31" s="170"/>
      <c r="V31" s="171" t="s">
        <v>80</v>
      </c>
      <c r="W31" s="171"/>
      <c r="X31" s="172"/>
      <c r="Y31" s="11"/>
      <c r="Z31" s="7" t="s">
        <v>17</v>
      </c>
      <c r="AA31" s="7"/>
      <c r="AB31" s="10"/>
      <c r="AC31" s="170"/>
      <c r="AD31" s="171" t="s">
        <v>74</v>
      </c>
      <c r="AE31" s="171"/>
      <c r="AF31" s="172"/>
      <c r="AG31" s="11"/>
      <c r="AH31" s="174" t="s">
        <v>3</v>
      </c>
      <c r="AI31" s="7"/>
      <c r="AJ31" s="10"/>
      <c r="AK31" s="11"/>
      <c r="AL31" s="174" t="s">
        <v>32</v>
      </c>
      <c r="AM31" s="7"/>
      <c r="AN31" s="10"/>
      <c r="AO31" s="170"/>
      <c r="AP31" s="174" t="s">
        <v>52</v>
      </c>
      <c r="AQ31" s="171"/>
      <c r="AR31" s="172"/>
      <c r="AS31" s="11"/>
      <c r="AT31" s="174" t="s">
        <v>12</v>
      </c>
      <c r="AU31" s="7"/>
      <c r="AV31" s="10"/>
      <c r="AW31" s="170"/>
      <c r="AX31" s="174" t="s">
        <v>53</v>
      </c>
      <c r="AY31" s="171"/>
      <c r="AZ31" s="172"/>
      <c r="BA31" s="11"/>
      <c r="BB31" s="7" t="s">
        <v>43</v>
      </c>
      <c r="BC31" s="7"/>
      <c r="BD31" s="10"/>
      <c r="BE31" s="170"/>
      <c r="BF31" s="171" t="s">
        <v>73</v>
      </c>
      <c r="BG31" s="171"/>
      <c r="BH31" s="172"/>
      <c r="BI31" s="11"/>
      <c r="BJ31" s="7" t="s">
        <v>24</v>
      </c>
      <c r="BK31" s="7"/>
      <c r="BL31" s="10"/>
      <c r="BM31" s="170"/>
      <c r="BN31" s="174" t="s">
        <v>59</v>
      </c>
      <c r="BO31" s="171"/>
      <c r="BP31" s="172"/>
      <c r="BQ31" s="11"/>
      <c r="BR31" s="174" t="s">
        <v>17</v>
      </c>
      <c r="BS31" s="7"/>
      <c r="BT31" s="10"/>
      <c r="BU31" s="11"/>
      <c r="BV31" s="7" t="s">
        <v>3</v>
      </c>
      <c r="BW31" s="7"/>
      <c r="BX31" s="10"/>
      <c r="BY31" s="170"/>
      <c r="BZ31" s="174" t="s">
        <v>55</v>
      </c>
      <c r="CA31" s="171"/>
      <c r="CB31" s="172"/>
      <c r="CC31" s="11"/>
      <c r="CD31" s="7" t="s">
        <v>32</v>
      </c>
      <c r="CE31" s="7"/>
      <c r="CF31" s="10"/>
      <c r="CG31" s="11"/>
      <c r="CH31" s="7" t="s">
        <v>12</v>
      </c>
      <c r="CI31" s="7"/>
      <c r="CJ31" s="10"/>
      <c r="CK31" s="11"/>
      <c r="CL31" s="7" t="s">
        <v>22</v>
      </c>
      <c r="CM31" s="7"/>
      <c r="CN31" s="10"/>
      <c r="CO31" s="11"/>
      <c r="CP31" s="174" t="s">
        <v>24</v>
      </c>
      <c r="CQ31" s="7"/>
      <c r="CR31" s="10"/>
    </row>
    <row r="32" spans="1:96" ht="15.75" x14ac:dyDescent="0.25">
      <c r="A32" s="101" t="s">
        <v>310</v>
      </c>
      <c r="B32" s="77" t="s">
        <v>324</v>
      </c>
      <c r="C32" s="25">
        <f>L32+P32+T32+X32+AB32+AF32+AJ32+AN32+AR32+AV32+AZ32+BD32+BH32+BL32+BP32+BT32+BX32+CB32+CF32+CJ32+CN32+CR32</f>
        <v>0</v>
      </c>
      <c r="D32" s="26">
        <f>I32+M32+Q32+U32+Y32+AC32+AG32+AK32+AO32+AS32+AW32+BA32+BE32+BI32+BM32+BQ32+BU32+BY32+CC32+CG32+CK32+CO32</f>
        <v>0</v>
      </c>
      <c r="E32" s="26">
        <f>L32+T32+AJ32+AN32+AR32+AV32+AZ32+BP32+BT32+CB32+CR32</f>
        <v>0</v>
      </c>
      <c r="F32" s="26">
        <f>P32+X32+AB32+AF32+BD32+BH32+BL32+BX32+CF32+CJ32+CN32</f>
        <v>0</v>
      </c>
      <c r="G32" s="26">
        <f>L32+T32+AB32+AJ32+AN32+AV32+BD32+BL32+BT32+BX32+CF32+CJ32+CN32+CR32</f>
        <v>0</v>
      </c>
      <c r="H32" s="27">
        <f>P32+X32+AF32+AR32+AZ32+BH32+BP32+CB32</f>
        <v>0</v>
      </c>
      <c r="I32" s="11"/>
      <c r="J32" s="174" t="s">
        <v>22</v>
      </c>
      <c r="K32" s="7"/>
      <c r="L32" s="10"/>
      <c r="M32" s="170"/>
      <c r="N32" s="171" t="s">
        <v>86</v>
      </c>
      <c r="O32" s="171"/>
      <c r="P32" s="172"/>
      <c r="Q32" s="11"/>
      <c r="R32" s="174" t="s">
        <v>43</v>
      </c>
      <c r="S32" s="7"/>
      <c r="T32" s="10"/>
      <c r="U32" s="170"/>
      <c r="V32" s="171" t="s">
        <v>80</v>
      </c>
      <c r="W32" s="171"/>
      <c r="X32" s="172"/>
      <c r="Y32" s="11"/>
      <c r="Z32" s="7" t="s">
        <v>17</v>
      </c>
      <c r="AA32" s="7"/>
      <c r="AB32" s="10"/>
      <c r="AC32" s="170"/>
      <c r="AD32" s="171" t="s">
        <v>74</v>
      </c>
      <c r="AE32" s="171"/>
      <c r="AF32" s="172"/>
      <c r="AG32" s="11"/>
      <c r="AH32" s="174" t="s">
        <v>3</v>
      </c>
      <c r="AI32" s="7"/>
      <c r="AJ32" s="10"/>
      <c r="AK32" s="11"/>
      <c r="AL32" s="174" t="s">
        <v>32</v>
      </c>
      <c r="AM32" s="7"/>
      <c r="AN32" s="10"/>
      <c r="AO32" s="170"/>
      <c r="AP32" s="174" t="s">
        <v>52</v>
      </c>
      <c r="AQ32" s="171"/>
      <c r="AR32" s="172"/>
      <c r="AS32" s="11"/>
      <c r="AT32" s="174" t="s">
        <v>12</v>
      </c>
      <c r="AU32" s="7"/>
      <c r="AV32" s="10"/>
      <c r="AW32" s="170"/>
      <c r="AX32" s="174" t="s">
        <v>53</v>
      </c>
      <c r="AY32" s="171"/>
      <c r="AZ32" s="172"/>
      <c r="BA32" s="11"/>
      <c r="BB32" s="7" t="s">
        <v>43</v>
      </c>
      <c r="BC32" s="7"/>
      <c r="BD32" s="10"/>
      <c r="BE32" s="170"/>
      <c r="BF32" s="171" t="s">
        <v>73</v>
      </c>
      <c r="BG32" s="171"/>
      <c r="BH32" s="172"/>
      <c r="BI32" s="11"/>
      <c r="BJ32" s="7" t="s">
        <v>24</v>
      </c>
      <c r="BK32" s="7"/>
      <c r="BL32" s="10"/>
      <c r="BM32" s="170"/>
      <c r="BN32" s="174" t="s">
        <v>59</v>
      </c>
      <c r="BO32" s="171"/>
      <c r="BP32" s="172"/>
      <c r="BQ32" s="11"/>
      <c r="BR32" s="174" t="s">
        <v>17</v>
      </c>
      <c r="BS32" s="7"/>
      <c r="BT32" s="10"/>
      <c r="BU32" s="11"/>
      <c r="BV32" s="7" t="s">
        <v>3</v>
      </c>
      <c r="BW32" s="7"/>
      <c r="BX32" s="10"/>
      <c r="BY32" s="170"/>
      <c r="BZ32" s="174" t="s">
        <v>55</v>
      </c>
      <c r="CA32" s="171"/>
      <c r="CB32" s="172"/>
      <c r="CC32" s="11"/>
      <c r="CD32" s="7" t="s">
        <v>32</v>
      </c>
      <c r="CE32" s="7"/>
      <c r="CF32" s="10"/>
      <c r="CG32" s="11"/>
      <c r="CH32" s="7" t="s">
        <v>12</v>
      </c>
      <c r="CI32" s="7"/>
      <c r="CJ32" s="10"/>
      <c r="CK32" s="11"/>
      <c r="CL32" s="7" t="s">
        <v>22</v>
      </c>
      <c r="CM32" s="7"/>
      <c r="CN32" s="10"/>
      <c r="CO32" s="11"/>
      <c r="CP32" s="174" t="s">
        <v>24</v>
      </c>
      <c r="CQ32" s="7"/>
      <c r="CR32" s="10"/>
    </row>
    <row r="33" spans="1:96" ht="16.5" thickBot="1" x14ac:dyDescent="0.3">
      <c r="A33" s="94"/>
      <c r="B33" s="70"/>
      <c r="C33" s="39"/>
      <c r="D33" s="39"/>
      <c r="E33" s="24"/>
      <c r="F33" s="24"/>
      <c r="G33" s="24"/>
      <c r="H33" s="24"/>
      <c r="I33" s="107"/>
      <c r="J33" s="108"/>
      <c r="K33" s="108"/>
      <c r="L33" s="109"/>
      <c r="M33" s="107"/>
      <c r="N33" s="108"/>
      <c r="O33" s="108"/>
      <c r="P33" s="109"/>
      <c r="Q33" s="107"/>
      <c r="R33" s="108"/>
      <c r="S33" s="108"/>
      <c r="T33" s="109"/>
      <c r="U33" s="107"/>
      <c r="V33" s="108"/>
      <c r="W33" s="108"/>
      <c r="X33" s="109"/>
      <c r="Y33" s="107"/>
      <c r="Z33" s="108"/>
      <c r="AA33" s="108"/>
      <c r="AB33" s="109"/>
      <c r="AC33" s="107"/>
      <c r="AD33" s="108"/>
      <c r="AE33" s="108"/>
      <c r="AF33" s="109"/>
      <c r="AG33" s="107"/>
      <c r="AH33" s="108"/>
      <c r="AI33" s="108"/>
      <c r="AJ33" s="109"/>
      <c r="AK33" s="107"/>
      <c r="AL33" s="108"/>
      <c r="AM33" s="108"/>
      <c r="AN33" s="109"/>
      <c r="AO33" s="107"/>
      <c r="AP33" s="108"/>
      <c r="AQ33" s="108"/>
      <c r="AR33" s="109"/>
      <c r="AS33" s="107"/>
      <c r="AT33" s="108"/>
      <c r="AU33" s="108"/>
      <c r="AV33" s="109"/>
      <c r="AW33" s="107"/>
      <c r="AX33" s="108"/>
      <c r="AY33" s="108"/>
      <c r="AZ33" s="109"/>
      <c r="BA33" s="107"/>
      <c r="BB33" s="108"/>
      <c r="BC33" s="108"/>
      <c r="BD33" s="109"/>
      <c r="BE33" s="107"/>
      <c r="BF33" s="108"/>
      <c r="BG33" s="108"/>
      <c r="BH33" s="109"/>
      <c r="BI33" s="107"/>
      <c r="BJ33" s="108"/>
      <c r="BK33" s="108"/>
      <c r="BL33" s="109"/>
      <c r="BM33" s="107"/>
      <c r="BN33" s="108"/>
      <c r="BO33" s="108"/>
      <c r="BP33" s="109"/>
      <c r="BQ33" s="107"/>
      <c r="BR33" s="108"/>
      <c r="BS33" s="108"/>
      <c r="BT33" s="109"/>
      <c r="BU33" s="107"/>
      <c r="BV33" s="108"/>
      <c r="BW33" s="108"/>
      <c r="BX33" s="109"/>
      <c r="BY33" s="107"/>
      <c r="BZ33" s="108"/>
      <c r="CA33" s="108"/>
      <c r="CB33" s="109"/>
      <c r="CC33" s="107"/>
      <c r="CD33" s="108"/>
      <c r="CE33" s="108"/>
      <c r="CF33" s="109"/>
      <c r="CG33" s="107"/>
      <c r="CH33" s="108"/>
      <c r="CI33" s="108"/>
      <c r="CJ33" s="109"/>
      <c r="CK33" s="107"/>
      <c r="CL33" s="108"/>
      <c r="CM33" s="108"/>
      <c r="CN33" s="109"/>
      <c r="CO33" s="107"/>
      <c r="CP33" s="108"/>
      <c r="CQ33" s="108"/>
      <c r="CR33" s="109"/>
    </row>
    <row r="34" spans="1:96" ht="16.5" thickBot="1" x14ac:dyDescent="0.3">
      <c r="A34" s="88" t="s">
        <v>0</v>
      </c>
      <c r="B34" s="72" t="s">
        <v>52</v>
      </c>
      <c r="C34" s="104" t="s">
        <v>235</v>
      </c>
      <c r="D34" s="105" t="s">
        <v>292</v>
      </c>
      <c r="E34" s="105" t="s">
        <v>180</v>
      </c>
      <c r="F34" s="105" t="s">
        <v>181</v>
      </c>
      <c r="G34" s="105" t="s">
        <v>33</v>
      </c>
      <c r="H34" s="106" t="s">
        <v>293</v>
      </c>
      <c r="I34" s="104" t="s">
        <v>241</v>
      </c>
      <c r="J34" s="105" t="s">
        <v>289</v>
      </c>
      <c r="K34" s="105" t="s">
        <v>290</v>
      </c>
      <c r="L34" s="106" t="s">
        <v>291</v>
      </c>
      <c r="M34" s="164" t="s">
        <v>241</v>
      </c>
      <c r="N34" s="165" t="s">
        <v>289</v>
      </c>
      <c r="O34" s="165" t="s">
        <v>290</v>
      </c>
      <c r="P34" s="166" t="s">
        <v>291</v>
      </c>
      <c r="Q34" s="104" t="s">
        <v>241</v>
      </c>
      <c r="R34" s="105" t="s">
        <v>289</v>
      </c>
      <c r="S34" s="105" t="s">
        <v>290</v>
      </c>
      <c r="T34" s="106" t="s">
        <v>291</v>
      </c>
      <c r="U34" s="164" t="s">
        <v>241</v>
      </c>
      <c r="V34" s="165" t="s">
        <v>289</v>
      </c>
      <c r="W34" s="165" t="s">
        <v>290</v>
      </c>
      <c r="X34" s="166" t="s">
        <v>291</v>
      </c>
      <c r="Y34" s="104" t="s">
        <v>241</v>
      </c>
      <c r="Z34" s="105" t="s">
        <v>289</v>
      </c>
      <c r="AA34" s="105" t="s">
        <v>290</v>
      </c>
      <c r="AB34" s="106" t="s">
        <v>291</v>
      </c>
      <c r="AC34" s="164" t="s">
        <v>241</v>
      </c>
      <c r="AD34" s="165" t="s">
        <v>289</v>
      </c>
      <c r="AE34" s="165" t="s">
        <v>290</v>
      </c>
      <c r="AF34" s="166" t="s">
        <v>291</v>
      </c>
      <c r="AG34" s="104" t="s">
        <v>241</v>
      </c>
      <c r="AH34" s="105" t="s">
        <v>289</v>
      </c>
      <c r="AI34" s="105" t="s">
        <v>290</v>
      </c>
      <c r="AJ34" s="106" t="s">
        <v>291</v>
      </c>
      <c r="AK34" s="104" t="s">
        <v>241</v>
      </c>
      <c r="AL34" s="105" t="s">
        <v>289</v>
      </c>
      <c r="AM34" s="105" t="s">
        <v>290</v>
      </c>
      <c r="AN34" s="106" t="s">
        <v>291</v>
      </c>
      <c r="AO34" s="164" t="s">
        <v>241</v>
      </c>
      <c r="AP34" s="165" t="s">
        <v>289</v>
      </c>
      <c r="AQ34" s="165" t="s">
        <v>290</v>
      </c>
      <c r="AR34" s="166" t="s">
        <v>291</v>
      </c>
      <c r="AS34" s="104" t="s">
        <v>241</v>
      </c>
      <c r="AT34" s="105" t="s">
        <v>289</v>
      </c>
      <c r="AU34" s="105" t="s">
        <v>290</v>
      </c>
      <c r="AV34" s="106" t="s">
        <v>291</v>
      </c>
      <c r="AW34" s="164" t="s">
        <v>241</v>
      </c>
      <c r="AX34" s="165" t="s">
        <v>289</v>
      </c>
      <c r="AY34" s="165" t="s">
        <v>290</v>
      </c>
      <c r="AZ34" s="166" t="s">
        <v>291</v>
      </c>
      <c r="BA34" s="104" t="s">
        <v>241</v>
      </c>
      <c r="BB34" s="105" t="s">
        <v>289</v>
      </c>
      <c r="BC34" s="105" t="s">
        <v>290</v>
      </c>
      <c r="BD34" s="106" t="s">
        <v>291</v>
      </c>
      <c r="BE34" s="164" t="s">
        <v>241</v>
      </c>
      <c r="BF34" s="165" t="s">
        <v>289</v>
      </c>
      <c r="BG34" s="165" t="s">
        <v>290</v>
      </c>
      <c r="BH34" s="166" t="s">
        <v>291</v>
      </c>
      <c r="BI34" s="104" t="s">
        <v>241</v>
      </c>
      <c r="BJ34" s="105" t="s">
        <v>289</v>
      </c>
      <c r="BK34" s="105" t="s">
        <v>290</v>
      </c>
      <c r="BL34" s="106" t="s">
        <v>291</v>
      </c>
      <c r="BM34" s="164" t="s">
        <v>241</v>
      </c>
      <c r="BN34" s="165" t="s">
        <v>289</v>
      </c>
      <c r="BO34" s="165" t="s">
        <v>290</v>
      </c>
      <c r="BP34" s="166" t="s">
        <v>291</v>
      </c>
      <c r="BQ34" s="104" t="s">
        <v>241</v>
      </c>
      <c r="BR34" s="105" t="s">
        <v>289</v>
      </c>
      <c r="BS34" s="105" t="s">
        <v>290</v>
      </c>
      <c r="BT34" s="106" t="s">
        <v>291</v>
      </c>
      <c r="BU34" s="104" t="s">
        <v>241</v>
      </c>
      <c r="BV34" s="105" t="s">
        <v>289</v>
      </c>
      <c r="BW34" s="105" t="s">
        <v>290</v>
      </c>
      <c r="BX34" s="106" t="s">
        <v>291</v>
      </c>
      <c r="BY34" s="164" t="s">
        <v>241</v>
      </c>
      <c r="BZ34" s="165" t="s">
        <v>289</v>
      </c>
      <c r="CA34" s="165" t="s">
        <v>290</v>
      </c>
      <c r="CB34" s="166" t="s">
        <v>291</v>
      </c>
      <c r="CC34" s="104" t="s">
        <v>241</v>
      </c>
      <c r="CD34" s="105" t="s">
        <v>289</v>
      </c>
      <c r="CE34" s="105" t="s">
        <v>290</v>
      </c>
      <c r="CF34" s="106" t="s">
        <v>291</v>
      </c>
      <c r="CG34" s="104" t="s">
        <v>241</v>
      </c>
      <c r="CH34" s="105" t="s">
        <v>289</v>
      </c>
      <c r="CI34" s="105" t="s">
        <v>290</v>
      </c>
      <c r="CJ34" s="106" t="s">
        <v>291</v>
      </c>
      <c r="CK34" s="104" t="s">
        <v>241</v>
      </c>
      <c r="CL34" s="105" t="s">
        <v>289</v>
      </c>
      <c r="CM34" s="105" t="s">
        <v>290</v>
      </c>
      <c r="CN34" s="106" t="s">
        <v>291</v>
      </c>
      <c r="CO34" s="104" t="s">
        <v>241</v>
      </c>
      <c r="CP34" s="105" t="s">
        <v>289</v>
      </c>
      <c r="CQ34" s="105" t="s">
        <v>290</v>
      </c>
      <c r="CR34" s="106" t="s">
        <v>291</v>
      </c>
    </row>
    <row r="35" spans="1:96" ht="15.75" x14ac:dyDescent="0.25">
      <c r="A35" s="101" t="s">
        <v>309</v>
      </c>
      <c r="B35" s="102" t="s">
        <v>325</v>
      </c>
      <c r="C35" s="25">
        <f>L35+P35+T35+X35+AB35+AF35+AJ35+AN35+AR35+AV35+AZ35+BD35+BH35+BL35+BP35+BT35+BX35+CB35+CF35+CJ35+CN35+CR35</f>
        <v>0</v>
      </c>
      <c r="D35" s="26">
        <f>(I35+M35+Q35+U35+Y35+AC35+AG35+AK35+AO35+AS35+AW35+BA35+BE35+BI35+BM35+BQ35+BU35+BY35+CC35+CG35+CK35+CO35)/22</f>
        <v>0</v>
      </c>
      <c r="E35" s="26">
        <f>L35+P35+X35+AF35+AJ35+AV35+BD35+BH35+BT35+CF35+CR35</f>
        <v>0</v>
      </c>
      <c r="F35" s="26">
        <f>T35+AB35+AN35+AR35+AZ35+BL35+BP35+BX35+CB35+CJ35+CN35</f>
        <v>0</v>
      </c>
      <c r="G35" s="26">
        <f>L35+T35+AB35+AJ35+AN35+AV35+BD35+BL35+BT35+BX35+CF35+CJ35+CN35+CR35</f>
        <v>0</v>
      </c>
      <c r="H35" s="27">
        <f>P35+X35+AF35+AR35+AZ35+BH35+BP35+CB35</f>
        <v>0</v>
      </c>
      <c r="I35" s="11"/>
      <c r="J35" s="174" t="s">
        <v>73</v>
      </c>
      <c r="K35" s="7"/>
      <c r="L35" s="10"/>
      <c r="M35" s="170"/>
      <c r="N35" s="174" t="s">
        <v>3</v>
      </c>
      <c r="O35" s="171"/>
      <c r="P35" s="172"/>
      <c r="Q35" s="11"/>
      <c r="R35" s="7" t="s">
        <v>53</v>
      </c>
      <c r="S35" s="7"/>
      <c r="T35" s="10"/>
      <c r="U35" s="170"/>
      <c r="V35" s="174" t="s">
        <v>12</v>
      </c>
      <c r="W35" s="171"/>
      <c r="X35" s="172"/>
      <c r="Y35" s="11"/>
      <c r="Z35" s="7" t="s">
        <v>59</v>
      </c>
      <c r="AA35" s="7"/>
      <c r="AB35" s="10"/>
      <c r="AC35" s="170"/>
      <c r="AD35" s="174" t="s">
        <v>17</v>
      </c>
      <c r="AE35" s="171"/>
      <c r="AF35" s="172"/>
      <c r="AG35" s="11"/>
      <c r="AH35" s="174" t="s">
        <v>86</v>
      </c>
      <c r="AI35" s="7"/>
      <c r="AJ35" s="10"/>
      <c r="AK35" s="11"/>
      <c r="AL35" s="7" t="s">
        <v>80</v>
      </c>
      <c r="AM35" s="7"/>
      <c r="AN35" s="10"/>
      <c r="AO35" s="170"/>
      <c r="AP35" s="171" t="s">
        <v>44</v>
      </c>
      <c r="AQ35" s="171"/>
      <c r="AR35" s="172"/>
      <c r="AS35" s="11"/>
      <c r="AT35" s="174" t="s">
        <v>74</v>
      </c>
      <c r="AU35" s="7"/>
      <c r="AV35" s="10"/>
      <c r="AW35" s="170"/>
      <c r="AX35" s="171" t="s">
        <v>43</v>
      </c>
      <c r="AY35" s="171"/>
      <c r="AZ35" s="172"/>
      <c r="BA35" s="11"/>
      <c r="BB35" s="174" t="s">
        <v>53</v>
      </c>
      <c r="BC35" s="7"/>
      <c r="BD35" s="10"/>
      <c r="BE35" s="170"/>
      <c r="BF35" s="174" t="s">
        <v>22</v>
      </c>
      <c r="BG35" s="171"/>
      <c r="BH35" s="172"/>
      <c r="BI35" s="11"/>
      <c r="BJ35" s="7" t="s">
        <v>55</v>
      </c>
      <c r="BK35" s="7"/>
      <c r="BL35" s="10"/>
      <c r="BM35" s="170"/>
      <c r="BN35" s="171" t="s">
        <v>24</v>
      </c>
      <c r="BO35" s="171"/>
      <c r="BP35" s="172"/>
      <c r="BQ35" s="11"/>
      <c r="BR35" s="174" t="s">
        <v>59</v>
      </c>
      <c r="BS35" s="7"/>
      <c r="BT35" s="10"/>
      <c r="BU35" s="11"/>
      <c r="BV35" s="7" t="s">
        <v>86</v>
      </c>
      <c r="BW35" s="7"/>
      <c r="BX35" s="10"/>
      <c r="BY35" s="170"/>
      <c r="BZ35" s="171" t="s">
        <v>32</v>
      </c>
      <c r="CA35" s="171"/>
      <c r="CB35" s="172"/>
      <c r="CC35" s="11"/>
      <c r="CD35" s="174" t="s">
        <v>80</v>
      </c>
      <c r="CE35" s="7"/>
      <c r="CF35" s="10"/>
      <c r="CG35" s="11"/>
      <c r="CH35" s="7" t="s">
        <v>74</v>
      </c>
      <c r="CI35" s="7"/>
      <c r="CJ35" s="10"/>
      <c r="CK35" s="11"/>
      <c r="CL35" s="7" t="s">
        <v>73</v>
      </c>
      <c r="CM35" s="7"/>
      <c r="CN35" s="10"/>
      <c r="CO35" s="11"/>
      <c r="CP35" s="174" t="s">
        <v>55</v>
      </c>
      <c r="CQ35" s="7"/>
      <c r="CR35" s="10"/>
    </row>
    <row r="36" spans="1:96" ht="15.75" x14ac:dyDescent="0.25">
      <c r="A36" s="101" t="s">
        <v>310</v>
      </c>
      <c r="B36" s="102" t="s">
        <v>326</v>
      </c>
      <c r="C36" s="25">
        <f>L36+P36+T36+X36+AB36+AF36+AJ36+AN36+AR36+AV36+AZ36+BD36+BH36+BL36+BP36+BT36+BX36+CB36+CF36+CJ36+CN36+CR36</f>
        <v>0</v>
      </c>
      <c r="D36" s="26">
        <f>I36+M36+Q36+U36+Y36+AC36+AG36+AK36+AO36+AS36+AW36+BA36+BE36+BI36+BM36+BQ36+BU36+BY36+CC36+CG36+CK36+CO36</f>
        <v>0</v>
      </c>
      <c r="E36" s="26">
        <f>L36+P36+X36+AF36+AJ36+AV36+BD36+BH36+BT36+CF36+CR36</f>
        <v>0</v>
      </c>
      <c r="F36" s="26">
        <f>T36+AB36+AN36+AR36+AZ36+BL36+BP36+BX36+CB36+CJ36+CN36</f>
        <v>0</v>
      </c>
      <c r="G36" s="26">
        <f>L36+T36+AB36+AJ36+AN36+AV36+BD36+BL36+BT36+BX36+CF36+CJ36+CN36+CR36</f>
        <v>0</v>
      </c>
      <c r="H36" s="27">
        <f>P36+X36+AF36+AR36+AZ36+BH36+BP36+CB36</f>
        <v>0</v>
      </c>
      <c r="I36" s="11"/>
      <c r="J36" s="174" t="s">
        <v>73</v>
      </c>
      <c r="K36" s="7"/>
      <c r="L36" s="10"/>
      <c r="M36" s="170"/>
      <c r="N36" s="174" t="s">
        <v>3</v>
      </c>
      <c r="O36" s="171"/>
      <c r="P36" s="172"/>
      <c r="Q36" s="11"/>
      <c r="R36" s="7" t="s">
        <v>53</v>
      </c>
      <c r="S36" s="7"/>
      <c r="T36" s="10"/>
      <c r="U36" s="170"/>
      <c r="V36" s="174" t="s">
        <v>12</v>
      </c>
      <c r="W36" s="171"/>
      <c r="X36" s="172"/>
      <c r="Y36" s="11"/>
      <c r="Z36" s="7" t="s">
        <v>59</v>
      </c>
      <c r="AA36" s="7"/>
      <c r="AB36" s="10"/>
      <c r="AC36" s="170"/>
      <c r="AD36" s="174" t="s">
        <v>17</v>
      </c>
      <c r="AE36" s="171"/>
      <c r="AF36" s="172"/>
      <c r="AG36" s="11"/>
      <c r="AH36" s="174" t="s">
        <v>86</v>
      </c>
      <c r="AI36" s="7"/>
      <c r="AJ36" s="10"/>
      <c r="AK36" s="11"/>
      <c r="AL36" s="7" t="s">
        <v>80</v>
      </c>
      <c r="AM36" s="7"/>
      <c r="AN36" s="10"/>
      <c r="AO36" s="170"/>
      <c r="AP36" s="171" t="s">
        <v>44</v>
      </c>
      <c r="AQ36" s="171"/>
      <c r="AR36" s="172"/>
      <c r="AS36" s="11"/>
      <c r="AT36" s="174" t="s">
        <v>74</v>
      </c>
      <c r="AU36" s="7"/>
      <c r="AV36" s="10"/>
      <c r="AW36" s="170"/>
      <c r="AX36" s="171" t="s">
        <v>43</v>
      </c>
      <c r="AY36" s="171"/>
      <c r="AZ36" s="172"/>
      <c r="BA36" s="11"/>
      <c r="BB36" s="174" t="s">
        <v>53</v>
      </c>
      <c r="BC36" s="7"/>
      <c r="BD36" s="10"/>
      <c r="BE36" s="170"/>
      <c r="BF36" s="174" t="s">
        <v>22</v>
      </c>
      <c r="BG36" s="171"/>
      <c r="BH36" s="172"/>
      <c r="BI36" s="11"/>
      <c r="BJ36" s="7" t="s">
        <v>55</v>
      </c>
      <c r="BK36" s="7"/>
      <c r="BL36" s="10"/>
      <c r="BM36" s="170"/>
      <c r="BN36" s="171" t="s">
        <v>24</v>
      </c>
      <c r="BO36" s="171"/>
      <c r="BP36" s="172"/>
      <c r="BQ36" s="11"/>
      <c r="BR36" s="174" t="s">
        <v>59</v>
      </c>
      <c r="BS36" s="7"/>
      <c r="BT36" s="10"/>
      <c r="BU36" s="11"/>
      <c r="BV36" s="7" t="s">
        <v>86</v>
      </c>
      <c r="BW36" s="7"/>
      <c r="BX36" s="10"/>
      <c r="BY36" s="170"/>
      <c r="BZ36" s="171" t="s">
        <v>32</v>
      </c>
      <c r="CA36" s="171"/>
      <c r="CB36" s="172"/>
      <c r="CC36" s="11"/>
      <c r="CD36" s="174" t="s">
        <v>80</v>
      </c>
      <c r="CE36" s="7"/>
      <c r="CF36" s="10"/>
      <c r="CG36" s="11"/>
      <c r="CH36" s="7" t="s">
        <v>74</v>
      </c>
      <c r="CI36" s="7"/>
      <c r="CJ36" s="10"/>
      <c r="CK36" s="11"/>
      <c r="CL36" s="7" t="s">
        <v>73</v>
      </c>
      <c r="CM36" s="7"/>
      <c r="CN36" s="10"/>
      <c r="CO36" s="11"/>
      <c r="CP36" s="174" t="s">
        <v>55</v>
      </c>
      <c r="CQ36" s="7"/>
      <c r="CR36" s="10"/>
    </row>
    <row r="37" spans="1:96" ht="16.5" thickBot="1" x14ac:dyDescent="0.3">
      <c r="A37" s="94"/>
      <c r="B37" s="103"/>
      <c r="C37" s="39"/>
      <c r="D37" s="39"/>
      <c r="E37" s="24"/>
      <c r="F37" s="24"/>
      <c r="G37" s="24"/>
      <c r="H37" s="24"/>
      <c r="I37" s="107"/>
      <c r="J37" s="108"/>
      <c r="K37" s="108"/>
      <c r="L37" s="109"/>
      <c r="M37" s="107"/>
      <c r="N37" s="108"/>
      <c r="O37" s="108"/>
      <c r="P37" s="109"/>
      <c r="Q37" s="107"/>
      <c r="R37" s="108"/>
      <c r="S37" s="108"/>
      <c r="T37" s="109"/>
      <c r="U37" s="107"/>
      <c r="V37" s="108"/>
      <c r="W37" s="108"/>
      <c r="X37" s="109"/>
      <c r="Y37" s="107"/>
      <c r="Z37" s="108"/>
      <c r="AA37" s="108"/>
      <c r="AB37" s="109"/>
      <c r="AC37" s="107"/>
      <c r="AD37" s="108"/>
      <c r="AE37" s="108"/>
      <c r="AF37" s="109"/>
      <c r="AG37" s="107"/>
      <c r="AH37" s="108"/>
      <c r="AI37" s="108"/>
      <c r="AJ37" s="109"/>
      <c r="AK37" s="107"/>
      <c r="AL37" s="108"/>
      <c r="AM37" s="108"/>
      <c r="AN37" s="109"/>
      <c r="AO37" s="107"/>
      <c r="AP37" s="108"/>
      <c r="AQ37" s="108"/>
      <c r="AR37" s="109"/>
      <c r="AS37" s="107"/>
      <c r="AT37" s="108"/>
      <c r="AU37" s="108"/>
      <c r="AV37" s="109"/>
      <c r="AW37" s="107"/>
      <c r="AX37" s="108"/>
      <c r="AY37" s="108"/>
      <c r="AZ37" s="109"/>
      <c r="BA37" s="107"/>
      <c r="BB37" s="108"/>
      <c r="BC37" s="108"/>
      <c r="BD37" s="109"/>
      <c r="BE37" s="107"/>
      <c r="BF37" s="108"/>
      <c r="BG37" s="108"/>
      <c r="BH37" s="109"/>
      <c r="BI37" s="107"/>
      <c r="BJ37" s="108"/>
      <c r="BK37" s="108"/>
      <c r="BL37" s="109"/>
      <c r="BM37" s="107"/>
      <c r="BN37" s="108"/>
      <c r="BO37" s="108"/>
      <c r="BP37" s="109"/>
      <c r="BQ37" s="107"/>
      <c r="BR37" s="108"/>
      <c r="BS37" s="108"/>
      <c r="BT37" s="109"/>
      <c r="BU37" s="107"/>
      <c r="BV37" s="108"/>
      <c r="BW37" s="108"/>
      <c r="BX37" s="109"/>
      <c r="BY37" s="107"/>
      <c r="BZ37" s="108"/>
      <c r="CA37" s="108"/>
      <c r="CB37" s="109"/>
      <c r="CC37" s="107"/>
      <c r="CD37" s="108"/>
      <c r="CE37" s="108"/>
      <c r="CF37" s="109"/>
      <c r="CG37" s="107"/>
      <c r="CH37" s="108"/>
      <c r="CI37" s="108"/>
      <c r="CJ37" s="109"/>
      <c r="CK37" s="107"/>
      <c r="CL37" s="108"/>
      <c r="CM37" s="108"/>
      <c r="CN37" s="109"/>
      <c r="CO37" s="107"/>
      <c r="CP37" s="108"/>
      <c r="CQ37" s="108"/>
      <c r="CR37" s="109"/>
    </row>
    <row r="38" spans="1:96" ht="16.5" thickBot="1" x14ac:dyDescent="0.3">
      <c r="A38" s="88" t="s">
        <v>0</v>
      </c>
      <c r="B38" s="72" t="s">
        <v>53</v>
      </c>
      <c r="C38" s="104" t="s">
        <v>235</v>
      </c>
      <c r="D38" s="105" t="s">
        <v>292</v>
      </c>
      <c r="E38" s="105" t="s">
        <v>180</v>
      </c>
      <c r="F38" s="105" t="s">
        <v>181</v>
      </c>
      <c r="G38" s="105" t="s">
        <v>33</v>
      </c>
      <c r="H38" s="106" t="s">
        <v>293</v>
      </c>
      <c r="I38" s="104" t="s">
        <v>241</v>
      </c>
      <c r="J38" s="105" t="s">
        <v>289</v>
      </c>
      <c r="K38" s="105" t="s">
        <v>290</v>
      </c>
      <c r="L38" s="106" t="s">
        <v>291</v>
      </c>
      <c r="M38" s="164" t="s">
        <v>241</v>
      </c>
      <c r="N38" s="165" t="s">
        <v>289</v>
      </c>
      <c r="O38" s="165" t="s">
        <v>290</v>
      </c>
      <c r="P38" s="166" t="s">
        <v>291</v>
      </c>
      <c r="Q38" s="104" t="s">
        <v>241</v>
      </c>
      <c r="R38" s="105" t="s">
        <v>289</v>
      </c>
      <c r="S38" s="105" t="s">
        <v>290</v>
      </c>
      <c r="T38" s="106" t="s">
        <v>291</v>
      </c>
      <c r="U38" s="164" t="s">
        <v>241</v>
      </c>
      <c r="V38" s="165" t="s">
        <v>289</v>
      </c>
      <c r="W38" s="165" t="s">
        <v>290</v>
      </c>
      <c r="X38" s="166" t="s">
        <v>291</v>
      </c>
      <c r="Y38" s="104" t="s">
        <v>241</v>
      </c>
      <c r="Z38" s="105" t="s">
        <v>289</v>
      </c>
      <c r="AA38" s="105" t="s">
        <v>290</v>
      </c>
      <c r="AB38" s="106" t="s">
        <v>291</v>
      </c>
      <c r="AC38" s="164" t="s">
        <v>241</v>
      </c>
      <c r="AD38" s="165" t="s">
        <v>289</v>
      </c>
      <c r="AE38" s="165" t="s">
        <v>290</v>
      </c>
      <c r="AF38" s="166" t="s">
        <v>291</v>
      </c>
      <c r="AG38" s="104" t="s">
        <v>241</v>
      </c>
      <c r="AH38" s="105" t="s">
        <v>289</v>
      </c>
      <c r="AI38" s="105" t="s">
        <v>290</v>
      </c>
      <c r="AJ38" s="106" t="s">
        <v>291</v>
      </c>
      <c r="AK38" s="104" t="s">
        <v>241</v>
      </c>
      <c r="AL38" s="105" t="s">
        <v>289</v>
      </c>
      <c r="AM38" s="105" t="s">
        <v>290</v>
      </c>
      <c r="AN38" s="106" t="s">
        <v>291</v>
      </c>
      <c r="AO38" s="164" t="s">
        <v>241</v>
      </c>
      <c r="AP38" s="165" t="s">
        <v>289</v>
      </c>
      <c r="AQ38" s="165" t="s">
        <v>290</v>
      </c>
      <c r="AR38" s="166" t="s">
        <v>291</v>
      </c>
      <c r="AS38" s="104" t="s">
        <v>241</v>
      </c>
      <c r="AT38" s="105" t="s">
        <v>289</v>
      </c>
      <c r="AU38" s="105" t="s">
        <v>290</v>
      </c>
      <c r="AV38" s="106" t="s">
        <v>291</v>
      </c>
      <c r="AW38" s="164" t="s">
        <v>241</v>
      </c>
      <c r="AX38" s="165" t="s">
        <v>289</v>
      </c>
      <c r="AY38" s="165" t="s">
        <v>290</v>
      </c>
      <c r="AZ38" s="166" t="s">
        <v>291</v>
      </c>
      <c r="BA38" s="104" t="s">
        <v>241</v>
      </c>
      <c r="BB38" s="105" t="s">
        <v>289</v>
      </c>
      <c r="BC38" s="105" t="s">
        <v>290</v>
      </c>
      <c r="BD38" s="106" t="s">
        <v>291</v>
      </c>
      <c r="BE38" s="164" t="s">
        <v>241</v>
      </c>
      <c r="BF38" s="165" t="s">
        <v>289</v>
      </c>
      <c r="BG38" s="165" t="s">
        <v>290</v>
      </c>
      <c r="BH38" s="166" t="s">
        <v>291</v>
      </c>
      <c r="BI38" s="104" t="s">
        <v>241</v>
      </c>
      <c r="BJ38" s="105" t="s">
        <v>289</v>
      </c>
      <c r="BK38" s="105" t="s">
        <v>290</v>
      </c>
      <c r="BL38" s="106" t="s">
        <v>291</v>
      </c>
      <c r="BM38" s="164" t="s">
        <v>241</v>
      </c>
      <c r="BN38" s="165" t="s">
        <v>289</v>
      </c>
      <c r="BO38" s="165" t="s">
        <v>290</v>
      </c>
      <c r="BP38" s="166" t="s">
        <v>291</v>
      </c>
      <c r="BQ38" s="104" t="s">
        <v>241</v>
      </c>
      <c r="BR38" s="105" t="s">
        <v>289</v>
      </c>
      <c r="BS38" s="105" t="s">
        <v>290</v>
      </c>
      <c r="BT38" s="106" t="s">
        <v>291</v>
      </c>
      <c r="BU38" s="104" t="s">
        <v>241</v>
      </c>
      <c r="BV38" s="105" t="s">
        <v>289</v>
      </c>
      <c r="BW38" s="105" t="s">
        <v>290</v>
      </c>
      <c r="BX38" s="106" t="s">
        <v>291</v>
      </c>
      <c r="BY38" s="164" t="s">
        <v>241</v>
      </c>
      <c r="BZ38" s="165" t="s">
        <v>289</v>
      </c>
      <c r="CA38" s="165" t="s">
        <v>290</v>
      </c>
      <c r="CB38" s="166" t="s">
        <v>291</v>
      </c>
      <c r="CC38" s="104" t="s">
        <v>241</v>
      </c>
      <c r="CD38" s="105" t="s">
        <v>289</v>
      </c>
      <c r="CE38" s="105" t="s">
        <v>290</v>
      </c>
      <c r="CF38" s="106" t="s">
        <v>291</v>
      </c>
      <c r="CG38" s="104" t="s">
        <v>241</v>
      </c>
      <c r="CH38" s="105" t="s">
        <v>289</v>
      </c>
      <c r="CI38" s="105" t="s">
        <v>290</v>
      </c>
      <c r="CJ38" s="106" t="s">
        <v>291</v>
      </c>
      <c r="CK38" s="104" t="s">
        <v>241</v>
      </c>
      <c r="CL38" s="105" t="s">
        <v>289</v>
      </c>
      <c r="CM38" s="105" t="s">
        <v>290</v>
      </c>
      <c r="CN38" s="106" t="s">
        <v>291</v>
      </c>
      <c r="CO38" s="104" t="s">
        <v>241</v>
      </c>
      <c r="CP38" s="105" t="s">
        <v>289</v>
      </c>
      <c r="CQ38" s="105" t="s">
        <v>290</v>
      </c>
      <c r="CR38" s="106" t="s">
        <v>291</v>
      </c>
    </row>
    <row r="39" spans="1:96" ht="15.75" x14ac:dyDescent="0.25">
      <c r="A39" s="101" t="s">
        <v>309</v>
      </c>
      <c r="B39" s="102" t="s">
        <v>327</v>
      </c>
      <c r="C39" s="25">
        <f>L39+P39+T39+X39+AB39+AF39+AJ39+AN39+AR39+AV39+AZ39+BD39+BH39+BL39+BP39+BT39+BX39+CB39+CF39+CJ39+CN39+CR39</f>
        <v>0</v>
      </c>
      <c r="D39" s="26">
        <f>(I39+M39+Q39+U39+Y39+AC39+AG39+AK39+AO39+AS39+AW39+BA39+BE39+BI39+BM39+BQ39+BU39+BY39+CC39+CG39+CK39+CO39)/22</f>
        <v>0</v>
      </c>
      <c r="E39" s="26">
        <f>L39+P39+T39+X39+AF39+AJ39+AV39+BH39+BL39+BT39+CF39</f>
        <v>0</v>
      </c>
      <c r="F39" s="26">
        <f>AB39+AN39+AR39+AZ39+BD39+BP39+BX39+CB39+CJ39+CN39+CR39</f>
        <v>0</v>
      </c>
      <c r="G39" s="26">
        <f>L39+T39+AB39+AJ39+AN39+AV39+BD39+BL39+BT39+BX39+CF39+CJ39+CN39+CR39</f>
        <v>0</v>
      </c>
      <c r="H39" s="27">
        <f>P39+X39+AF39+AR39+AZ39+BH39+BP39+CB39</f>
        <v>0</v>
      </c>
      <c r="I39" s="11"/>
      <c r="J39" s="174" t="s">
        <v>74</v>
      </c>
      <c r="K39" s="7"/>
      <c r="L39" s="10"/>
      <c r="M39" s="170"/>
      <c r="N39" s="174" t="s">
        <v>12</v>
      </c>
      <c r="O39" s="171"/>
      <c r="P39" s="172"/>
      <c r="Q39" s="11"/>
      <c r="R39" s="174" t="s">
        <v>52</v>
      </c>
      <c r="S39" s="7"/>
      <c r="T39" s="10"/>
      <c r="U39" s="170"/>
      <c r="V39" s="174" t="s">
        <v>3</v>
      </c>
      <c r="W39" s="171"/>
      <c r="X39" s="172"/>
      <c r="Y39" s="11"/>
      <c r="Z39" s="7" t="s">
        <v>80</v>
      </c>
      <c r="AA39" s="7"/>
      <c r="AB39" s="10"/>
      <c r="AC39" s="170"/>
      <c r="AD39" s="174" t="s">
        <v>22</v>
      </c>
      <c r="AE39" s="171"/>
      <c r="AF39" s="172"/>
      <c r="AG39" s="11"/>
      <c r="AH39" s="174" t="s">
        <v>73</v>
      </c>
      <c r="AI39" s="7"/>
      <c r="AJ39" s="10"/>
      <c r="AK39" s="11"/>
      <c r="AL39" s="7" t="s">
        <v>55</v>
      </c>
      <c r="AM39" s="7"/>
      <c r="AN39" s="10"/>
      <c r="AO39" s="170"/>
      <c r="AP39" s="171" t="s">
        <v>43</v>
      </c>
      <c r="AQ39" s="171"/>
      <c r="AR39" s="172"/>
      <c r="AS39" s="11"/>
      <c r="AT39" s="174" t="s">
        <v>86</v>
      </c>
      <c r="AU39" s="7"/>
      <c r="AV39" s="10"/>
      <c r="AW39" s="170"/>
      <c r="AX39" s="171" t="s">
        <v>44</v>
      </c>
      <c r="AY39" s="171"/>
      <c r="AZ39" s="172"/>
      <c r="BA39" s="11"/>
      <c r="BB39" s="7" t="s">
        <v>52</v>
      </c>
      <c r="BC39" s="7"/>
      <c r="BD39" s="10"/>
      <c r="BE39" s="170"/>
      <c r="BF39" s="174" t="s">
        <v>17</v>
      </c>
      <c r="BG39" s="171"/>
      <c r="BH39" s="172"/>
      <c r="BI39" s="11"/>
      <c r="BJ39" s="174" t="s">
        <v>59</v>
      </c>
      <c r="BK39" s="7"/>
      <c r="BL39" s="10"/>
      <c r="BM39" s="170"/>
      <c r="BN39" s="171" t="s">
        <v>32</v>
      </c>
      <c r="BO39" s="171"/>
      <c r="BP39" s="172"/>
      <c r="BQ39" s="11"/>
      <c r="BR39" s="174" t="s">
        <v>80</v>
      </c>
      <c r="BS39" s="7"/>
      <c r="BT39" s="10"/>
      <c r="BU39" s="11"/>
      <c r="BV39" s="7" t="s">
        <v>73</v>
      </c>
      <c r="BW39" s="7"/>
      <c r="BX39" s="10"/>
      <c r="BY39" s="170"/>
      <c r="BZ39" s="171" t="s">
        <v>24</v>
      </c>
      <c r="CA39" s="171"/>
      <c r="CB39" s="172"/>
      <c r="CC39" s="11"/>
      <c r="CD39" s="174" t="s">
        <v>55</v>
      </c>
      <c r="CE39" s="7"/>
      <c r="CF39" s="10"/>
      <c r="CG39" s="11"/>
      <c r="CH39" s="7" t="s">
        <v>86</v>
      </c>
      <c r="CI39" s="7"/>
      <c r="CJ39" s="10"/>
      <c r="CK39" s="11"/>
      <c r="CL39" s="7" t="s">
        <v>74</v>
      </c>
      <c r="CM39" s="7"/>
      <c r="CN39" s="10"/>
      <c r="CO39" s="11"/>
      <c r="CP39" s="7" t="s">
        <v>59</v>
      </c>
      <c r="CQ39" s="7"/>
      <c r="CR39" s="10"/>
    </row>
    <row r="40" spans="1:96" ht="15.75" x14ac:dyDescent="0.25">
      <c r="A40" s="101" t="s">
        <v>310</v>
      </c>
      <c r="B40" s="102" t="s">
        <v>328</v>
      </c>
      <c r="C40" s="25">
        <f>L40+P40+T40+X40+AB40+AF40+AJ40+AN40+AR40+AV40+AZ40+BD40+BH40+BL40+BP40+BT40+BX40+CB40+CF40+CJ40+CN40+CR40</f>
        <v>0</v>
      </c>
      <c r="D40" s="26">
        <f>I40+M40+Q40+U40+Y40+AC40+AG40+AK40+AO40+AS40+AW40+BA40+BE40+BI40+BM40+BQ40+BU40+BY40+CC40+CG40+CK40+CO40</f>
        <v>0</v>
      </c>
      <c r="E40" s="26">
        <f>L40+P40+T40+X40+AF40+AJ40+AV40+BH40+BL40+BT40+CF40</f>
        <v>0</v>
      </c>
      <c r="F40" s="26">
        <f>AB40+AN40+AR40+AZ40+BD40+BP40+BX40+CB40+CJ40+CN40+CR40</f>
        <v>0</v>
      </c>
      <c r="G40" s="26">
        <f>L40+T40+AB40+AJ40+AN40+AV40+BD40+BL40+BT40+BX40+CF40+CJ40+CN40+CR40</f>
        <v>0</v>
      </c>
      <c r="H40" s="27">
        <f>P40+X40+AF40+AR40+AZ40+BH40+BP40+CB40</f>
        <v>0</v>
      </c>
      <c r="I40" s="11"/>
      <c r="J40" s="174" t="s">
        <v>74</v>
      </c>
      <c r="K40" s="7"/>
      <c r="L40" s="10"/>
      <c r="M40" s="170"/>
      <c r="N40" s="174" t="s">
        <v>12</v>
      </c>
      <c r="O40" s="171"/>
      <c r="P40" s="172"/>
      <c r="Q40" s="11"/>
      <c r="R40" s="174" t="s">
        <v>52</v>
      </c>
      <c r="S40" s="7"/>
      <c r="T40" s="10"/>
      <c r="U40" s="170"/>
      <c r="V40" s="174" t="s">
        <v>3</v>
      </c>
      <c r="W40" s="171"/>
      <c r="X40" s="172"/>
      <c r="Y40" s="11"/>
      <c r="Z40" s="7" t="s">
        <v>80</v>
      </c>
      <c r="AA40" s="7"/>
      <c r="AB40" s="10"/>
      <c r="AC40" s="170"/>
      <c r="AD40" s="174" t="s">
        <v>22</v>
      </c>
      <c r="AE40" s="171"/>
      <c r="AF40" s="172"/>
      <c r="AG40" s="11"/>
      <c r="AH40" s="174" t="s">
        <v>73</v>
      </c>
      <c r="AI40" s="7"/>
      <c r="AJ40" s="10"/>
      <c r="AK40" s="11"/>
      <c r="AL40" s="7" t="s">
        <v>55</v>
      </c>
      <c r="AM40" s="7"/>
      <c r="AN40" s="10"/>
      <c r="AO40" s="170"/>
      <c r="AP40" s="171" t="s">
        <v>43</v>
      </c>
      <c r="AQ40" s="171"/>
      <c r="AR40" s="172"/>
      <c r="AS40" s="11"/>
      <c r="AT40" s="174" t="s">
        <v>86</v>
      </c>
      <c r="AU40" s="7"/>
      <c r="AV40" s="10"/>
      <c r="AW40" s="170"/>
      <c r="AX40" s="171" t="s">
        <v>44</v>
      </c>
      <c r="AY40" s="171"/>
      <c r="AZ40" s="172"/>
      <c r="BA40" s="11"/>
      <c r="BB40" s="7" t="s">
        <v>52</v>
      </c>
      <c r="BC40" s="7"/>
      <c r="BD40" s="10"/>
      <c r="BE40" s="170"/>
      <c r="BF40" s="174" t="s">
        <v>17</v>
      </c>
      <c r="BG40" s="171"/>
      <c r="BH40" s="172"/>
      <c r="BI40" s="11"/>
      <c r="BJ40" s="174" t="s">
        <v>59</v>
      </c>
      <c r="BK40" s="7"/>
      <c r="BL40" s="10"/>
      <c r="BM40" s="170"/>
      <c r="BN40" s="171" t="s">
        <v>32</v>
      </c>
      <c r="BO40" s="171"/>
      <c r="BP40" s="172"/>
      <c r="BQ40" s="11"/>
      <c r="BR40" s="174" t="s">
        <v>80</v>
      </c>
      <c r="BS40" s="7"/>
      <c r="BT40" s="10"/>
      <c r="BU40" s="11"/>
      <c r="BV40" s="7" t="s">
        <v>73</v>
      </c>
      <c r="BW40" s="7"/>
      <c r="BX40" s="10"/>
      <c r="BY40" s="170"/>
      <c r="BZ40" s="171" t="s">
        <v>24</v>
      </c>
      <c r="CA40" s="171"/>
      <c r="CB40" s="172"/>
      <c r="CC40" s="11"/>
      <c r="CD40" s="174" t="s">
        <v>55</v>
      </c>
      <c r="CE40" s="7"/>
      <c r="CF40" s="10"/>
      <c r="CG40" s="11"/>
      <c r="CH40" s="7" t="s">
        <v>86</v>
      </c>
      <c r="CI40" s="7"/>
      <c r="CJ40" s="10"/>
      <c r="CK40" s="11"/>
      <c r="CL40" s="7" t="s">
        <v>74</v>
      </c>
      <c r="CM40" s="7"/>
      <c r="CN40" s="10"/>
      <c r="CO40" s="11"/>
      <c r="CP40" s="7" t="s">
        <v>59</v>
      </c>
      <c r="CQ40" s="7"/>
      <c r="CR40" s="10"/>
    </row>
    <row r="41" spans="1:96" ht="16.5" thickBot="1" x14ac:dyDescent="0.3">
      <c r="A41" s="94"/>
      <c r="B41" s="103"/>
      <c r="C41" s="39"/>
      <c r="D41" s="39"/>
      <c r="E41" s="24"/>
      <c r="F41" s="24"/>
      <c r="G41" s="24"/>
      <c r="H41" s="24"/>
      <c r="I41" s="107"/>
      <c r="J41" s="108"/>
      <c r="K41" s="108"/>
      <c r="L41" s="109"/>
      <c r="M41" s="107"/>
      <c r="N41" s="108"/>
      <c r="O41" s="108"/>
      <c r="P41" s="109"/>
      <c r="Q41" s="107"/>
      <c r="R41" s="108"/>
      <c r="S41" s="108"/>
      <c r="T41" s="109"/>
      <c r="U41" s="107"/>
      <c r="V41" s="108"/>
      <c r="W41" s="108"/>
      <c r="X41" s="109"/>
      <c r="Y41" s="107"/>
      <c r="Z41" s="108"/>
      <c r="AA41" s="108"/>
      <c r="AB41" s="109"/>
      <c r="AC41" s="107"/>
      <c r="AD41" s="108"/>
      <c r="AE41" s="108"/>
      <c r="AF41" s="109"/>
      <c r="AG41" s="107"/>
      <c r="AH41" s="108"/>
      <c r="AI41" s="108"/>
      <c r="AJ41" s="109"/>
      <c r="AK41" s="107"/>
      <c r="AL41" s="108"/>
      <c r="AM41" s="108"/>
      <c r="AN41" s="109"/>
      <c r="AO41" s="107"/>
      <c r="AP41" s="108"/>
      <c r="AQ41" s="108"/>
      <c r="AR41" s="109"/>
      <c r="AS41" s="107"/>
      <c r="AT41" s="108"/>
      <c r="AU41" s="108"/>
      <c r="AV41" s="109"/>
      <c r="AW41" s="107"/>
      <c r="AX41" s="108"/>
      <c r="AY41" s="108"/>
      <c r="AZ41" s="109"/>
      <c r="BA41" s="107"/>
      <c r="BB41" s="108"/>
      <c r="BC41" s="108"/>
      <c r="BD41" s="109"/>
      <c r="BE41" s="107"/>
      <c r="BF41" s="108"/>
      <c r="BG41" s="108"/>
      <c r="BH41" s="109"/>
      <c r="BI41" s="107"/>
      <c r="BJ41" s="108"/>
      <c r="BK41" s="108"/>
      <c r="BL41" s="109"/>
      <c r="BM41" s="107"/>
      <c r="BN41" s="108"/>
      <c r="BO41" s="108"/>
      <c r="BP41" s="109"/>
      <c r="BQ41" s="107"/>
      <c r="BR41" s="108"/>
      <c r="BS41" s="108"/>
      <c r="BT41" s="109"/>
      <c r="BU41" s="107"/>
      <c r="BV41" s="108"/>
      <c r="BW41" s="108"/>
      <c r="BX41" s="109"/>
      <c r="BY41" s="107"/>
      <c r="BZ41" s="108"/>
      <c r="CA41" s="108"/>
      <c r="CB41" s="109"/>
      <c r="CC41" s="107"/>
      <c r="CD41" s="108"/>
      <c r="CE41" s="108"/>
      <c r="CF41" s="109"/>
      <c r="CG41" s="107"/>
      <c r="CH41" s="108"/>
      <c r="CI41" s="108"/>
      <c r="CJ41" s="109"/>
      <c r="CK41" s="107"/>
      <c r="CL41" s="108"/>
      <c r="CM41" s="108"/>
      <c r="CN41" s="109"/>
      <c r="CO41" s="107"/>
      <c r="CP41" s="108"/>
      <c r="CQ41" s="108"/>
      <c r="CR41" s="109"/>
    </row>
    <row r="42" spans="1:96" ht="16.5" thickBot="1" x14ac:dyDescent="0.3">
      <c r="A42" s="88" t="s">
        <v>0</v>
      </c>
      <c r="B42" s="72" t="s">
        <v>55</v>
      </c>
      <c r="C42" s="104" t="s">
        <v>235</v>
      </c>
      <c r="D42" s="105" t="s">
        <v>292</v>
      </c>
      <c r="E42" s="105" t="s">
        <v>180</v>
      </c>
      <c r="F42" s="105" t="s">
        <v>181</v>
      </c>
      <c r="G42" s="105" t="s">
        <v>33</v>
      </c>
      <c r="H42" s="106" t="s">
        <v>293</v>
      </c>
      <c r="I42" s="104" t="s">
        <v>241</v>
      </c>
      <c r="J42" s="105" t="s">
        <v>289</v>
      </c>
      <c r="K42" s="105" t="s">
        <v>290</v>
      </c>
      <c r="L42" s="106" t="s">
        <v>291</v>
      </c>
      <c r="M42" s="164" t="s">
        <v>241</v>
      </c>
      <c r="N42" s="165" t="s">
        <v>289</v>
      </c>
      <c r="O42" s="165" t="s">
        <v>290</v>
      </c>
      <c r="P42" s="166" t="s">
        <v>291</v>
      </c>
      <c r="Q42" s="104" t="s">
        <v>241</v>
      </c>
      <c r="R42" s="105" t="s">
        <v>289</v>
      </c>
      <c r="S42" s="105" t="s">
        <v>290</v>
      </c>
      <c r="T42" s="106" t="s">
        <v>291</v>
      </c>
      <c r="U42" s="164" t="s">
        <v>241</v>
      </c>
      <c r="V42" s="165" t="s">
        <v>289</v>
      </c>
      <c r="W42" s="165" t="s">
        <v>290</v>
      </c>
      <c r="X42" s="166" t="s">
        <v>291</v>
      </c>
      <c r="Y42" s="104" t="s">
        <v>241</v>
      </c>
      <c r="Z42" s="105" t="s">
        <v>289</v>
      </c>
      <c r="AA42" s="105" t="s">
        <v>290</v>
      </c>
      <c r="AB42" s="106" t="s">
        <v>291</v>
      </c>
      <c r="AC42" s="164" t="s">
        <v>241</v>
      </c>
      <c r="AD42" s="165" t="s">
        <v>289</v>
      </c>
      <c r="AE42" s="165" t="s">
        <v>290</v>
      </c>
      <c r="AF42" s="166" t="s">
        <v>291</v>
      </c>
      <c r="AG42" s="104" t="s">
        <v>241</v>
      </c>
      <c r="AH42" s="105" t="s">
        <v>289</v>
      </c>
      <c r="AI42" s="105" t="s">
        <v>290</v>
      </c>
      <c r="AJ42" s="106" t="s">
        <v>291</v>
      </c>
      <c r="AK42" s="104" t="s">
        <v>241</v>
      </c>
      <c r="AL42" s="105" t="s">
        <v>289</v>
      </c>
      <c r="AM42" s="105" t="s">
        <v>290</v>
      </c>
      <c r="AN42" s="106" t="s">
        <v>291</v>
      </c>
      <c r="AO42" s="164" t="s">
        <v>241</v>
      </c>
      <c r="AP42" s="165" t="s">
        <v>289</v>
      </c>
      <c r="AQ42" s="165" t="s">
        <v>290</v>
      </c>
      <c r="AR42" s="166" t="s">
        <v>291</v>
      </c>
      <c r="AS42" s="104" t="s">
        <v>241</v>
      </c>
      <c r="AT42" s="105" t="s">
        <v>289</v>
      </c>
      <c r="AU42" s="105" t="s">
        <v>290</v>
      </c>
      <c r="AV42" s="106" t="s">
        <v>291</v>
      </c>
      <c r="AW42" s="164" t="s">
        <v>241</v>
      </c>
      <c r="AX42" s="165" t="s">
        <v>289</v>
      </c>
      <c r="AY42" s="165" t="s">
        <v>290</v>
      </c>
      <c r="AZ42" s="166" t="s">
        <v>291</v>
      </c>
      <c r="BA42" s="104" t="s">
        <v>241</v>
      </c>
      <c r="BB42" s="105" t="s">
        <v>289</v>
      </c>
      <c r="BC42" s="105" t="s">
        <v>290</v>
      </c>
      <c r="BD42" s="106" t="s">
        <v>291</v>
      </c>
      <c r="BE42" s="164" t="s">
        <v>241</v>
      </c>
      <c r="BF42" s="165" t="s">
        <v>289</v>
      </c>
      <c r="BG42" s="165" t="s">
        <v>290</v>
      </c>
      <c r="BH42" s="166" t="s">
        <v>291</v>
      </c>
      <c r="BI42" s="104" t="s">
        <v>241</v>
      </c>
      <c r="BJ42" s="105" t="s">
        <v>289</v>
      </c>
      <c r="BK42" s="105" t="s">
        <v>290</v>
      </c>
      <c r="BL42" s="106" t="s">
        <v>291</v>
      </c>
      <c r="BM42" s="164" t="s">
        <v>241</v>
      </c>
      <c r="BN42" s="165" t="s">
        <v>289</v>
      </c>
      <c r="BO42" s="165" t="s">
        <v>290</v>
      </c>
      <c r="BP42" s="166" t="s">
        <v>291</v>
      </c>
      <c r="BQ42" s="104" t="s">
        <v>241</v>
      </c>
      <c r="BR42" s="105" t="s">
        <v>289</v>
      </c>
      <c r="BS42" s="105" t="s">
        <v>290</v>
      </c>
      <c r="BT42" s="106" t="s">
        <v>291</v>
      </c>
      <c r="BU42" s="104" t="s">
        <v>241</v>
      </c>
      <c r="BV42" s="105" t="s">
        <v>289</v>
      </c>
      <c r="BW42" s="105" t="s">
        <v>290</v>
      </c>
      <c r="BX42" s="106" t="s">
        <v>291</v>
      </c>
      <c r="BY42" s="164" t="s">
        <v>241</v>
      </c>
      <c r="BZ42" s="165" t="s">
        <v>289</v>
      </c>
      <c r="CA42" s="165" t="s">
        <v>290</v>
      </c>
      <c r="CB42" s="166" t="s">
        <v>291</v>
      </c>
      <c r="CC42" s="104" t="s">
        <v>241</v>
      </c>
      <c r="CD42" s="105" t="s">
        <v>289</v>
      </c>
      <c r="CE42" s="105" t="s">
        <v>290</v>
      </c>
      <c r="CF42" s="106" t="s">
        <v>291</v>
      </c>
      <c r="CG42" s="104" t="s">
        <v>241</v>
      </c>
      <c r="CH42" s="105" t="s">
        <v>289</v>
      </c>
      <c r="CI42" s="105" t="s">
        <v>290</v>
      </c>
      <c r="CJ42" s="106" t="s">
        <v>291</v>
      </c>
      <c r="CK42" s="104" t="s">
        <v>241</v>
      </c>
      <c r="CL42" s="105" t="s">
        <v>289</v>
      </c>
      <c r="CM42" s="105" t="s">
        <v>290</v>
      </c>
      <c r="CN42" s="106" t="s">
        <v>291</v>
      </c>
      <c r="CO42" s="104" t="s">
        <v>241</v>
      </c>
      <c r="CP42" s="105" t="s">
        <v>289</v>
      </c>
      <c r="CQ42" s="105" t="s">
        <v>290</v>
      </c>
      <c r="CR42" s="106" t="s">
        <v>291</v>
      </c>
    </row>
    <row r="43" spans="1:96" ht="15.75" x14ac:dyDescent="0.25">
      <c r="A43" s="101" t="s">
        <v>309</v>
      </c>
      <c r="B43" s="102" t="s">
        <v>329</v>
      </c>
      <c r="C43" s="25">
        <f>L43+P43+T43+X43+AB43+AF43+AJ43+AN43+AR43+AV43+AZ43+BD43+BH43+BL43+BP43+BT43+BX43+CB43+CF43+CJ43+CN43+CR43</f>
        <v>0</v>
      </c>
      <c r="D43" s="26">
        <f>(I43+M43+Q43+U43+Y43+AC43+AG43+AK43+AO43+AS43+AW43+BA43+BE43+BI43+BM43+BQ43+BU43+BY43+CC43+CG43+CK43+CO43)/22</f>
        <v>0</v>
      </c>
      <c r="E43" s="26">
        <f>L43+P43+T43+X43+AF43+AN43+AV43+BH43+BL43+BT43+BX43</f>
        <v>0</v>
      </c>
      <c r="F43" s="26">
        <f>AB43+AJ43+AR43+AZ43+BD43+BP43+CB43+CF43+CJ43+CN43+CR43</f>
        <v>0</v>
      </c>
      <c r="G43" s="26">
        <f>L43+T43+AB43+AJ43+AN43+AV43+BD43+BL43+BT43+BX43+CF43+CJ43+CN43+CR43</f>
        <v>0</v>
      </c>
      <c r="H43" s="27">
        <f>P43+X43+AF43+AR43+AZ43+BH43+BP43+CB43</f>
        <v>0</v>
      </c>
      <c r="I43" s="11"/>
      <c r="J43" s="174" t="s">
        <v>80</v>
      </c>
      <c r="K43" s="7"/>
      <c r="L43" s="10"/>
      <c r="M43" s="170"/>
      <c r="N43" s="174" t="s">
        <v>17</v>
      </c>
      <c r="O43" s="171"/>
      <c r="P43" s="172"/>
      <c r="Q43" s="11"/>
      <c r="R43" s="174" t="s">
        <v>73</v>
      </c>
      <c r="S43" s="7"/>
      <c r="T43" s="10"/>
      <c r="U43" s="170"/>
      <c r="V43" s="174" t="s">
        <v>22</v>
      </c>
      <c r="W43" s="171"/>
      <c r="X43" s="172"/>
      <c r="Y43" s="11"/>
      <c r="Z43" s="7" t="s">
        <v>86</v>
      </c>
      <c r="AA43" s="7"/>
      <c r="AB43" s="10"/>
      <c r="AC43" s="170"/>
      <c r="AD43" s="174" t="s">
        <v>3</v>
      </c>
      <c r="AE43" s="171"/>
      <c r="AF43" s="172"/>
      <c r="AG43" s="11"/>
      <c r="AH43" s="7" t="s">
        <v>74</v>
      </c>
      <c r="AI43" s="7"/>
      <c r="AJ43" s="10"/>
      <c r="AK43" s="11"/>
      <c r="AL43" s="174" t="s">
        <v>53</v>
      </c>
      <c r="AM43" s="7"/>
      <c r="AN43" s="10"/>
      <c r="AO43" s="170"/>
      <c r="AP43" s="171" t="s">
        <v>32</v>
      </c>
      <c r="AQ43" s="171"/>
      <c r="AR43" s="172"/>
      <c r="AS43" s="11"/>
      <c r="AT43" s="174" t="s">
        <v>59</v>
      </c>
      <c r="AU43" s="7"/>
      <c r="AV43" s="10"/>
      <c r="AW43" s="170"/>
      <c r="AX43" s="171" t="s">
        <v>24</v>
      </c>
      <c r="AY43" s="171"/>
      <c r="AZ43" s="172"/>
      <c r="BA43" s="11"/>
      <c r="BB43" s="7" t="s">
        <v>73</v>
      </c>
      <c r="BC43" s="7"/>
      <c r="BD43" s="10"/>
      <c r="BE43" s="170"/>
      <c r="BF43" s="174" t="s">
        <v>12</v>
      </c>
      <c r="BG43" s="171"/>
      <c r="BH43" s="172"/>
      <c r="BI43" s="11"/>
      <c r="BJ43" s="174" t="s">
        <v>52</v>
      </c>
      <c r="BK43" s="7"/>
      <c r="BL43" s="10"/>
      <c r="BM43" s="170"/>
      <c r="BN43" s="171" t="s">
        <v>43</v>
      </c>
      <c r="BO43" s="171"/>
      <c r="BP43" s="172"/>
      <c r="BQ43" s="11"/>
      <c r="BR43" s="174" t="s">
        <v>86</v>
      </c>
      <c r="BS43" s="7"/>
      <c r="BT43" s="10"/>
      <c r="BU43" s="11"/>
      <c r="BV43" s="174" t="s">
        <v>74</v>
      </c>
      <c r="BW43" s="7"/>
      <c r="BX43" s="10"/>
      <c r="BY43" s="170"/>
      <c r="BZ43" s="171" t="s">
        <v>44</v>
      </c>
      <c r="CA43" s="171"/>
      <c r="CB43" s="172"/>
      <c r="CC43" s="11"/>
      <c r="CD43" s="7" t="s">
        <v>53</v>
      </c>
      <c r="CE43" s="7"/>
      <c r="CF43" s="10"/>
      <c r="CG43" s="11"/>
      <c r="CH43" s="7" t="s">
        <v>59</v>
      </c>
      <c r="CI43" s="7"/>
      <c r="CJ43" s="10"/>
      <c r="CK43" s="11"/>
      <c r="CL43" s="7" t="s">
        <v>80</v>
      </c>
      <c r="CM43" s="7"/>
      <c r="CN43" s="10"/>
      <c r="CO43" s="11"/>
      <c r="CP43" s="7" t="s">
        <v>52</v>
      </c>
      <c r="CQ43" s="7"/>
      <c r="CR43" s="10"/>
    </row>
    <row r="44" spans="1:96" ht="15.75" x14ac:dyDescent="0.25">
      <c r="A44" s="101" t="s">
        <v>310</v>
      </c>
      <c r="B44" s="102" t="s">
        <v>330</v>
      </c>
      <c r="C44" s="25">
        <f>L44+P44+T44+X44+AB44+AF44+AJ44+AN44+AR44+AV44+AZ44+BD44+BH44+BL44+BP44+BT44+BX44+CB44+CF44+CJ44+CN44+CR44</f>
        <v>0</v>
      </c>
      <c r="D44" s="26">
        <f>I44+M44+Q44+U44+Y44+AC44+AG44+AK44+AO44+AS44+AW44+BA44+BE44+BI44+BM44+BQ44+BU44+BY44+CC44+CG44+CK44+CO44</f>
        <v>0</v>
      </c>
      <c r="E44" s="26">
        <f>L44+P44+T44+X44+AF44+AN44+AV44+BH44+BL44+BT44+BX44</f>
        <v>0</v>
      </c>
      <c r="F44" s="26">
        <f>AB44+AJ44+AR44+AZ44+BD44+BP44+CB44+CF44+CJ44+CN44+CR44</f>
        <v>0</v>
      </c>
      <c r="G44" s="26">
        <f>L44+T44+AB44+AJ44+AN44+AV44+BD44+BL44+BT44+BX44+CF44+CJ44+CN44+CR44</f>
        <v>0</v>
      </c>
      <c r="H44" s="27">
        <f>P44+X44+AF44+AR44+AZ44+BH44+BP44+CB44</f>
        <v>0</v>
      </c>
      <c r="I44" s="11"/>
      <c r="J44" s="174" t="s">
        <v>80</v>
      </c>
      <c r="K44" s="7"/>
      <c r="L44" s="10"/>
      <c r="M44" s="170"/>
      <c r="N44" s="174" t="s">
        <v>17</v>
      </c>
      <c r="O44" s="171"/>
      <c r="P44" s="172"/>
      <c r="Q44" s="11"/>
      <c r="R44" s="174" t="s">
        <v>73</v>
      </c>
      <c r="S44" s="7"/>
      <c r="T44" s="10"/>
      <c r="U44" s="170"/>
      <c r="V44" s="174" t="s">
        <v>22</v>
      </c>
      <c r="W44" s="171"/>
      <c r="X44" s="172"/>
      <c r="Y44" s="11"/>
      <c r="Z44" s="7" t="s">
        <v>86</v>
      </c>
      <c r="AA44" s="7"/>
      <c r="AB44" s="10"/>
      <c r="AC44" s="170"/>
      <c r="AD44" s="174" t="s">
        <v>3</v>
      </c>
      <c r="AE44" s="171"/>
      <c r="AF44" s="172"/>
      <c r="AG44" s="11"/>
      <c r="AH44" s="7" t="s">
        <v>74</v>
      </c>
      <c r="AI44" s="7"/>
      <c r="AJ44" s="10"/>
      <c r="AK44" s="11"/>
      <c r="AL44" s="174" t="s">
        <v>53</v>
      </c>
      <c r="AM44" s="7"/>
      <c r="AN44" s="10"/>
      <c r="AO44" s="170"/>
      <c r="AP44" s="171" t="s">
        <v>32</v>
      </c>
      <c r="AQ44" s="171"/>
      <c r="AR44" s="172"/>
      <c r="AS44" s="11"/>
      <c r="AT44" s="174" t="s">
        <v>59</v>
      </c>
      <c r="AU44" s="7"/>
      <c r="AV44" s="10"/>
      <c r="AW44" s="170"/>
      <c r="AX44" s="171" t="s">
        <v>24</v>
      </c>
      <c r="AY44" s="171"/>
      <c r="AZ44" s="172"/>
      <c r="BA44" s="11"/>
      <c r="BB44" s="7" t="s">
        <v>73</v>
      </c>
      <c r="BC44" s="7"/>
      <c r="BD44" s="10"/>
      <c r="BE44" s="170"/>
      <c r="BF44" s="174" t="s">
        <v>12</v>
      </c>
      <c r="BG44" s="171"/>
      <c r="BH44" s="172"/>
      <c r="BI44" s="11"/>
      <c r="BJ44" s="174" t="s">
        <v>52</v>
      </c>
      <c r="BK44" s="7"/>
      <c r="BL44" s="10"/>
      <c r="BM44" s="170"/>
      <c r="BN44" s="171" t="s">
        <v>43</v>
      </c>
      <c r="BO44" s="171"/>
      <c r="BP44" s="172"/>
      <c r="BQ44" s="11"/>
      <c r="BR44" s="174" t="s">
        <v>86</v>
      </c>
      <c r="BS44" s="7"/>
      <c r="BT44" s="10"/>
      <c r="BU44" s="11"/>
      <c r="BV44" s="174" t="s">
        <v>74</v>
      </c>
      <c r="BW44" s="7"/>
      <c r="BX44" s="10"/>
      <c r="BY44" s="170"/>
      <c r="BZ44" s="171" t="s">
        <v>44</v>
      </c>
      <c r="CA44" s="171"/>
      <c r="CB44" s="172"/>
      <c r="CC44" s="11"/>
      <c r="CD44" s="7" t="s">
        <v>53</v>
      </c>
      <c r="CE44" s="7"/>
      <c r="CF44" s="10"/>
      <c r="CG44" s="11"/>
      <c r="CH44" s="7" t="s">
        <v>59</v>
      </c>
      <c r="CI44" s="7"/>
      <c r="CJ44" s="10"/>
      <c r="CK44" s="11"/>
      <c r="CL44" s="7" t="s">
        <v>80</v>
      </c>
      <c r="CM44" s="7"/>
      <c r="CN44" s="10"/>
      <c r="CO44" s="11"/>
      <c r="CP44" s="7" t="s">
        <v>52</v>
      </c>
      <c r="CQ44" s="7"/>
      <c r="CR44" s="10"/>
    </row>
    <row r="45" spans="1:96" ht="16.5" thickBot="1" x14ac:dyDescent="0.3">
      <c r="A45" s="94"/>
      <c r="B45" s="103"/>
      <c r="C45" s="39"/>
      <c r="D45" s="39"/>
      <c r="E45" s="24"/>
      <c r="F45" s="24"/>
      <c r="G45" s="24"/>
      <c r="H45" s="24"/>
      <c r="I45" s="107"/>
      <c r="J45" s="108"/>
      <c r="K45" s="108"/>
      <c r="L45" s="109"/>
      <c r="M45" s="107"/>
      <c r="N45" s="108"/>
      <c r="O45" s="108"/>
      <c r="P45" s="109"/>
      <c r="Q45" s="107"/>
      <c r="R45" s="108"/>
      <c r="S45" s="108"/>
      <c r="T45" s="109"/>
      <c r="U45" s="107"/>
      <c r="V45" s="108"/>
      <c r="W45" s="108"/>
      <c r="X45" s="109"/>
      <c r="Y45" s="107"/>
      <c r="Z45" s="108"/>
      <c r="AA45" s="108"/>
      <c r="AB45" s="109"/>
      <c r="AC45" s="107"/>
      <c r="AD45" s="108"/>
      <c r="AE45" s="108"/>
      <c r="AF45" s="109"/>
      <c r="AG45" s="107"/>
      <c r="AH45" s="108"/>
      <c r="AI45" s="108"/>
      <c r="AJ45" s="109"/>
      <c r="AK45" s="107"/>
      <c r="AL45" s="108"/>
      <c r="AM45" s="108"/>
      <c r="AN45" s="109"/>
      <c r="AO45" s="107"/>
      <c r="AP45" s="108"/>
      <c r="AQ45" s="108"/>
      <c r="AR45" s="109"/>
      <c r="AS45" s="107"/>
      <c r="AT45" s="108"/>
      <c r="AU45" s="108"/>
      <c r="AV45" s="109"/>
      <c r="AW45" s="107"/>
      <c r="AX45" s="108"/>
      <c r="AY45" s="108"/>
      <c r="AZ45" s="109"/>
      <c r="BA45" s="107"/>
      <c r="BB45" s="108"/>
      <c r="BC45" s="108"/>
      <c r="BD45" s="109"/>
      <c r="BE45" s="107"/>
      <c r="BF45" s="108"/>
      <c r="BG45" s="108"/>
      <c r="BH45" s="109"/>
      <c r="BI45" s="107"/>
      <c r="BJ45" s="108"/>
      <c r="BK45" s="108"/>
      <c r="BL45" s="109"/>
      <c r="BM45" s="107"/>
      <c r="BN45" s="108"/>
      <c r="BO45" s="108"/>
      <c r="BP45" s="109"/>
      <c r="BQ45" s="107"/>
      <c r="BR45" s="108"/>
      <c r="BS45" s="108"/>
      <c r="BT45" s="109"/>
      <c r="BU45" s="107"/>
      <c r="BV45" s="108"/>
      <c r="BW45" s="108"/>
      <c r="BX45" s="109"/>
      <c r="BY45" s="107"/>
      <c r="BZ45" s="108"/>
      <c r="CA45" s="108"/>
      <c r="CB45" s="109"/>
      <c r="CC45" s="107"/>
      <c r="CD45" s="108"/>
      <c r="CE45" s="108"/>
      <c r="CF45" s="109"/>
      <c r="CG45" s="107"/>
      <c r="CH45" s="108"/>
      <c r="CI45" s="108"/>
      <c r="CJ45" s="109"/>
      <c r="CK45" s="107"/>
      <c r="CL45" s="108"/>
      <c r="CM45" s="108"/>
      <c r="CN45" s="109"/>
      <c r="CO45" s="107"/>
      <c r="CP45" s="108"/>
      <c r="CQ45" s="108"/>
      <c r="CR45" s="109"/>
    </row>
    <row r="46" spans="1:96" ht="16.5" thickBot="1" x14ac:dyDescent="0.3">
      <c r="A46" s="88" t="s">
        <v>0</v>
      </c>
      <c r="B46" s="72" t="s">
        <v>59</v>
      </c>
      <c r="C46" s="104" t="s">
        <v>235</v>
      </c>
      <c r="D46" s="105" t="s">
        <v>292</v>
      </c>
      <c r="E46" s="105" t="s">
        <v>180</v>
      </c>
      <c r="F46" s="105" t="s">
        <v>181</v>
      </c>
      <c r="G46" s="105" t="s">
        <v>33</v>
      </c>
      <c r="H46" s="106" t="s">
        <v>293</v>
      </c>
      <c r="I46" s="104" t="s">
        <v>241</v>
      </c>
      <c r="J46" s="105" t="s">
        <v>289</v>
      </c>
      <c r="K46" s="105" t="s">
        <v>290</v>
      </c>
      <c r="L46" s="106" t="s">
        <v>291</v>
      </c>
      <c r="M46" s="164" t="s">
        <v>241</v>
      </c>
      <c r="N46" s="165" t="s">
        <v>289</v>
      </c>
      <c r="O46" s="165" t="s">
        <v>290</v>
      </c>
      <c r="P46" s="166" t="s">
        <v>291</v>
      </c>
      <c r="Q46" s="104" t="s">
        <v>241</v>
      </c>
      <c r="R46" s="105" t="s">
        <v>289</v>
      </c>
      <c r="S46" s="105" t="s">
        <v>290</v>
      </c>
      <c r="T46" s="106" t="s">
        <v>291</v>
      </c>
      <c r="U46" s="164" t="s">
        <v>241</v>
      </c>
      <c r="V46" s="165" t="s">
        <v>289</v>
      </c>
      <c r="W46" s="165" t="s">
        <v>290</v>
      </c>
      <c r="X46" s="166" t="s">
        <v>291</v>
      </c>
      <c r="Y46" s="104" t="s">
        <v>241</v>
      </c>
      <c r="Z46" s="105" t="s">
        <v>289</v>
      </c>
      <c r="AA46" s="105" t="s">
        <v>290</v>
      </c>
      <c r="AB46" s="106" t="s">
        <v>291</v>
      </c>
      <c r="AC46" s="164" t="s">
        <v>241</v>
      </c>
      <c r="AD46" s="165" t="s">
        <v>289</v>
      </c>
      <c r="AE46" s="165" t="s">
        <v>290</v>
      </c>
      <c r="AF46" s="166" t="s">
        <v>291</v>
      </c>
      <c r="AG46" s="104" t="s">
        <v>241</v>
      </c>
      <c r="AH46" s="105" t="s">
        <v>289</v>
      </c>
      <c r="AI46" s="105" t="s">
        <v>290</v>
      </c>
      <c r="AJ46" s="106" t="s">
        <v>291</v>
      </c>
      <c r="AK46" s="104" t="s">
        <v>241</v>
      </c>
      <c r="AL46" s="105" t="s">
        <v>289</v>
      </c>
      <c r="AM46" s="105" t="s">
        <v>290</v>
      </c>
      <c r="AN46" s="106" t="s">
        <v>291</v>
      </c>
      <c r="AO46" s="164" t="s">
        <v>241</v>
      </c>
      <c r="AP46" s="165" t="s">
        <v>289</v>
      </c>
      <c r="AQ46" s="165" t="s">
        <v>290</v>
      </c>
      <c r="AR46" s="166" t="s">
        <v>291</v>
      </c>
      <c r="AS46" s="104" t="s">
        <v>241</v>
      </c>
      <c r="AT46" s="105" t="s">
        <v>289</v>
      </c>
      <c r="AU46" s="105" t="s">
        <v>290</v>
      </c>
      <c r="AV46" s="106" t="s">
        <v>291</v>
      </c>
      <c r="AW46" s="164" t="s">
        <v>241</v>
      </c>
      <c r="AX46" s="165" t="s">
        <v>289</v>
      </c>
      <c r="AY46" s="165" t="s">
        <v>290</v>
      </c>
      <c r="AZ46" s="166" t="s">
        <v>291</v>
      </c>
      <c r="BA46" s="104" t="s">
        <v>241</v>
      </c>
      <c r="BB46" s="105" t="s">
        <v>289</v>
      </c>
      <c r="BC46" s="105" t="s">
        <v>290</v>
      </c>
      <c r="BD46" s="106" t="s">
        <v>291</v>
      </c>
      <c r="BE46" s="164" t="s">
        <v>241</v>
      </c>
      <c r="BF46" s="165" t="s">
        <v>289</v>
      </c>
      <c r="BG46" s="165" t="s">
        <v>290</v>
      </c>
      <c r="BH46" s="166" t="s">
        <v>291</v>
      </c>
      <c r="BI46" s="104" t="s">
        <v>241</v>
      </c>
      <c r="BJ46" s="105" t="s">
        <v>289</v>
      </c>
      <c r="BK46" s="105" t="s">
        <v>290</v>
      </c>
      <c r="BL46" s="106" t="s">
        <v>291</v>
      </c>
      <c r="BM46" s="164" t="s">
        <v>241</v>
      </c>
      <c r="BN46" s="165" t="s">
        <v>289</v>
      </c>
      <c r="BO46" s="165" t="s">
        <v>290</v>
      </c>
      <c r="BP46" s="166" t="s">
        <v>291</v>
      </c>
      <c r="BQ46" s="104" t="s">
        <v>241</v>
      </c>
      <c r="BR46" s="105" t="s">
        <v>289</v>
      </c>
      <c r="BS46" s="105" t="s">
        <v>290</v>
      </c>
      <c r="BT46" s="106" t="s">
        <v>291</v>
      </c>
      <c r="BU46" s="104" t="s">
        <v>241</v>
      </c>
      <c r="BV46" s="105" t="s">
        <v>289</v>
      </c>
      <c r="BW46" s="105" t="s">
        <v>290</v>
      </c>
      <c r="BX46" s="106" t="s">
        <v>291</v>
      </c>
      <c r="BY46" s="164" t="s">
        <v>241</v>
      </c>
      <c r="BZ46" s="165" t="s">
        <v>289</v>
      </c>
      <c r="CA46" s="165" t="s">
        <v>290</v>
      </c>
      <c r="CB46" s="166" t="s">
        <v>291</v>
      </c>
      <c r="CC46" s="104" t="s">
        <v>241</v>
      </c>
      <c r="CD46" s="105" t="s">
        <v>289</v>
      </c>
      <c r="CE46" s="105" t="s">
        <v>290</v>
      </c>
      <c r="CF46" s="106" t="s">
        <v>291</v>
      </c>
      <c r="CG46" s="104" t="s">
        <v>241</v>
      </c>
      <c r="CH46" s="105" t="s">
        <v>289</v>
      </c>
      <c r="CI46" s="105" t="s">
        <v>290</v>
      </c>
      <c r="CJ46" s="106" t="s">
        <v>291</v>
      </c>
      <c r="CK46" s="104" t="s">
        <v>241</v>
      </c>
      <c r="CL46" s="105" t="s">
        <v>289</v>
      </c>
      <c r="CM46" s="105" t="s">
        <v>290</v>
      </c>
      <c r="CN46" s="106" t="s">
        <v>291</v>
      </c>
      <c r="CO46" s="104" t="s">
        <v>241</v>
      </c>
      <c r="CP46" s="105" t="s">
        <v>289</v>
      </c>
      <c r="CQ46" s="105" t="s">
        <v>290</v>
      </c>
      <c r="CR46" s="106" t="s">
        <v>291</v>
      </c>
    </row>
    <row r="47" spans="1:96" ht="15.75" x14ac:dyDescent="0.25">
      <c r="A47" s="101" t="s">
        <v>309</v>
      </c>
      <c r="B47" s="102" t="s">
        <v>331</v>
      </c>
      <c r="C47" s="25">
        <f>L47+P47+T47+X47+AB47+AF47+AJ47+AN47+AR47+AV47+AZ47+BD47+BH47+BL47+BP47+BT47+BX47+CB47+CF47+CJ47+CN47+CR47</f>
        <v>0</v>
      </c>
      <c r="D47" s="26">
        <f>(I47+M47+Q47+U47+Y47+AC47+AG47+AK47+AO47+AS47+AW47+BA47+BE47+BI47+BM47+BQ47+BU47+BY47+CC47+CG47+CK47+CO47)/22</f>
        <v>0</v>
      </c>
      <c r="E47" s="26">
        <f>P47+X47+AB47+AF47+BD47+BH47+BX47+CF47+CJ47+CN47+CR47</f>
        <v>0</v>
      </c>
      <c r="F47" s="26">
        <f>L47+T47+AJ47+AN47+AR47+AV47+AZ47+BL47+BP47+BT47+CB47</f>
        <v>0</v>
      </c>
      <c r="G47" s="26">
        <f>L47+T47+AB47+AJ47+AN47+AV47+BD47+BL47+BT47+BX47+CF47+CJ47+CN47+CR47</f>
        <v>0</v>
      </c>
      <c r="H47" s="27">
        <f>P47+X47+AF47+AR47+AZ47+BH47+BP47+CB47</f>
        <v>0</v>
      </c>
      <c r="I47" s="11"/>
      <c r="J47" s="7" t="s">
        <v>86</v>
      </c>
      <c r="K47" s="7"/>
      <c r="L47" s="10"/>
      <c r="M47" s="170"/>
      <c r="N47" s="174" t="s">
        <v>22</v>
      </c>
      <c r="O47" s="171"/>
      <c r="P47" s="172"/>
      <c r="Q47" s="11"/>
      <c r="R47" s="7" t="s">
        <v>74</v>
      </c>
      <c r="S47" s="7"/>
      <c r="T47" s="10"/>
      <c r="U47" s="170"/>
      <c r="V47" s="174" t="s">
        <v>17</v>
      </c>
      <c r="W47" s="171"/>
      <c r="X47" s="172"/>
      <c r="Y47" s="11"/>
      <c r="Z47" s="174" t="s">
        <v>52</v>
      </c>
      <c r="AA47" s="7"/>
      <c r="AB47" s="10"/>
      <c r="AC47" s="170"/>
      <c r="AD47" s="174" t="s">
        <v>12</v>
      </c>
      <c r="AE47" s="171"/>
      <c r="AF47" s="172"/>
      <c r="AG47" s="11"/>
      <c r="AH47" s="7" t="s">
        <v>80</v>
      </c>
      <c r="AI47" s="7"/>
      <c r="AJ47" s="10"/>
      <c r="AK47" s="11"/>
      <c r="AL47" s="7" t="s">
        <v>73</v>
      </c>
      <c r="AM47" s="7"/>
      <c r="AN47" s="10"/>
      <c r="AO47" s="170"/>
      <c r="AP47" s="171" t="s">
        <v>24</v>
      </c>
      <c r="AQ47" s="171"/>
      <c r="AR47" s="172"/>
      <c r="AS47" s="11"/>
      <c r="AT47" s="7" t="s">
        <v>55</v>
      </c>
      <c r="AU47" s="7"/>
      <c r="AV47" s="10"/>
      <c r="AW47" s="170"/>
      <c r="AX47" s="171" t="s">
        <v>32</v>
      </c>
      <c r="AY47" s="171"/>
      <c r="AZ47" s="172"/>
      <c r="BA47" s="11"/>
      <c r="BB47" s="174" t="s">
        <v>74</v>
      </c>
      <c r="BC47" s="7"/>
      <c r="BD47" s="10"/>
      <c r="BE47" s="170"/>
      <c r="BF47" s="174" t="s">
        <v>3</v>
      </c>
      <c r="BG47" s="171"/>
      <c r="BH47" s="172"/>
      <c r="BI47" s="11"/>
      <c r="BJ47" s="7" t="s">
        <v>53</v>
      </c>
      <c r="BK47" s="7"/>
      <c r="BL47" s="10"/>
      <c r="BM47" s="170"/>
      <c r="BN47" s="171" t="s">
        <v>44</v>
      </c>
      <c r="BO47" s="171"/>
      <c r="BP47" s="172"/>
      <c r="BQ47" s="11"/>
      <c r="BR47" s="7" t="s">
        <v>52</v>
      </c>
      <c r="BS47" s="7"/>
      <c r="BT47" s="10"/>
      <c r="BU47" s="11"/>
      <c r="BV47" s="174" t="s">
        <v>80</v>
      </c>
      <c r="BW47" s="7"/>
      <c r="BX47" s="10"/>
      <c r="BY47" s="170"/>
      <c r="BZ47" s="171" t="s">
        <v>43</v>
      </c>
      <c r="CA47" s="171"/>
      <c r="CB47" s="172"/>
      <c r="CC47" s="11"/>
      <c r="CD47" s="174" t="s">
        <v>73</v>
      </c>
      <c r="CE47" s="7"/>
      <c r="CF47" s="10"/>
      <c r="CG47" s="11"/>
      <c r="CH47" s="174" t="s">
        <v>55</v>
      </c>
      <c r="CI47" s="7"/>
      <c r="CJ47" s="10"/>
      <c r="CK47" s="11"/>
      <c r="CL47" s="174" t="s">
        <v>86</v>
      </c>
      <c r="CM47" s="7"/>
      <c r="CN47" s="10"/>
      <c r="CO47" s="11"/>
      <c r="CP47" s="174" t="s">
        <v>53</v>
      </c>
      <c r="CQ47" s="7"/>
      <c r="CR47" s="10"/>
    </row>
    <row r="48" spans="1:96" ht="15.75" x14ac:dyDescent="0.25">
      <c r="A48" s="101" t="s">
        <v>310</v>
      </c>
      <c r="B48" s="102" t="s">
        <v>332</v>
      </c>
      <c r="C48" s="25">
        <f>L48+P48+T48+X48+AB48+AF48+AJ48+AN48+AR48+AV48+AZ48+BD48+BH48+BL48+BP48+BT48+BX48+CB48+CF48+CJ48+CN48+CR48</f>
        <v>0</v>
      </c>
      <c r="D48" s="26">
        <f>I48+M48+Q48+U48+Y48+AC48+AG48+AK48+AO48+AS48+AW48+BA48+BE48+BI48+BM48+BQ48+BU48+BY48+CC48+CG48+CK48+CO48</f>
        <v>0</v>
      </c>
      <c r="E48" s="26">
        <f>P48+X48+AB48+AF48+BD48+BH48+BX48+CF48+CJ48+CN48+CR48</f>
        <v>0</v>
      </c>
      <c r="F48" s="26">
        <f>L48+T48+AJ48+AN48+AR48+AV48+AZ48+BL48+BP48+BT48+CB48</f>
        <v>0</v>
      </c>
      <c r="G48" s="26">
        <f>L48+T48+AB48+AJ48+AN48+AV48+BD48+BL48+BT48+BX48+CF48+CJ48+CN48+CR48</f>
        <v>0</v>
      </c>
      <c r="H48" s="27">
        <f>P48+X48+AF48+AR48+AZ48+BH48+BP48+CB48</f>
        <v>0</v>
      </c>
      <c r="I48" s="11"/>
      <c r="J48" s="7" t="s">
        <v>86</v>
      </c>
      <c r="K48" s="7"/>
      <c r="L48" s="10"/>
      <c r="M48" s="170"/>
      <c r="N48" s="174" t="s">
        <v>22</v>
      </c>
      <c r="O48" s="171"/>
      <c r="P48" s="172"/>
      <c r="Q48" s="11"/>
      <c r="R48" s="7" t="s">
        <v>74</v>
      </c>
      <c r="S48" s="7"/>
      <c r="T48" s="10"/>
      <c r="U48" s="170"/>
      <c r="V48" s="174" t="s">
        <v>17</v>
      </c>
      <c r="W48" s="171"/>
      <c r="X48" s="172"/>
      <c r="Y48" s="11"/>
      <c r="Z48" s="174" t="s">
        <v>52</v>
      </c>
      <c r="AA48" s="7"/>
      <c r="AB48" s="10"/>
      <c r="AC48" s="170"/>
      <c r="AD48" s="174" t="s">
        <v>12</v>
      </c>
      <c r="AE48" s="171"/>
      <c r="AF48" s="172"/>
      <c r="AG48" s="11"/>
      <c r="AH48" s="7" t="s">
        <v>80</v>
      </c>
      <c r="AI48" s="7"/>
      <c r="AJ48" s="10"/>
      <c r="AK48" s="11"/>
      <c r="AL48" s="7" t="s">
        <v>73</v>
      </c>
      <c r="AM48" s="7"/>
      <c r="AN48" s="10"/>
      <c r="AO48" s="170"/>
      <c r="AP48" s="171" t="s">
        <v>24</v>
      </c>
      <c r="AQ48" s="171"/>
      <c r="AR48" s="172"/>
      <c r="AS48" s="11"/>
      <c r="AT48" s="7" t="s">
        <v>55</v>
      </c>
      <c r="AU48" s="7"/>
      <c r="AV48" s="10"/>
      <c r="AW48" s="170"/>
      <c r="AX48" s="171" t="s">
        <v>32</v>
      </c>
      <c r="AY48" s="171"/>
      <c r="AZ48" s="172"/>
      <c r="BA48" s="11"/>
      <c r="BB48" s="174" t="s">
        <v>74</v>
      </c>
      <c r="BC48" s="7"/>
      <c r="BD48" s="10"/>
      <c r="BE48" s="170"/>
      <c r="BF48" s="174" t="s">
        <v>3</v>
      </c>
      <c r="BG48" s="171"/>
      <c r="BH48" s="172"/>
      <c r="BI48" s="11"/>
      <c r="BJ48" s="7" t="s">
        <v>53</v>
      </c>
      <c r="BK48" s="7"/>
      <c r="BL48" s="10"/>
      <c r="BM48" s="170"/>
      <c r="BN48" s="171" t="s">
        <v>44</v>
      </c>
      <c r="BO48" s="171"/>
      <c r="BP48" s="172"/>
      <c r="BQ48" s="11"/>
      <c r="BR48" s="7" t="s">
        <v>52</v>
      </c>
      <c r="BS48" s="7"/>
      <c r="BT48" s="10"/>
      <c r="BU48" s="11"/>
      <c r="BV48" s="174" t="s">
        <v>80</v>
      </c>
      <c r="BW48" s="7"/>
      <c r="BX48" s="10"/>
      <c r="BY48" s="170"/>
      <c r="BZ48" s="171" t="s">
        <v>43</v>
      </c>
      <c r="CA48" s="171"/>
      <c r="CB48" s="172"/>
      <c r="CC48" s="11"/>
      <c r="CD48" s="174" t="s">
        <v>73</v>
      </c>
      <c r="CE48" s="7"/>
      <c r="CF48" s="10"/>
      <c r="CG48" s="11"/>
      <c r="CH48" s="174" t="s">
        <v>55</v>
      </c>
      <c r="CI48" s="7"/>
      <c r="CJ48" s="10"/>
      <c r="CK48" s="11"/>
      <c r="CL48" s="174" t="s">
        <v>86</v>
      </c>
      <c r="CM48" s="7"/>
      <c r="CN48" s="10"/>
      <c r="CO48" s="11"/>
      <c r="CP48" s="174" t="s">
        <v>53</v>
      </c>
      <c r="CQ48" s="7"/>
      <c r="CR48" s="10"/>
    </row>
    <row r="49" spans="1:96" ht="16.5" thickBot="1" x14ac:dyDescent="0.3">
      <c r="A49" s="94"/>
      <c r="B49" s="103"/>
      <c r="C49" s="39"/>
      <c r="D49" s="39"/>
      <c r="E49" s="24"/>
      <c r="F49" s="24"/>
      <c r="G49" s="24"/>
      <c r="H49" s="24"/>
      <c r="I49" s="107"/>
      <c r="J49" s="108"/>
      <c r="K49" s="108"/>
      <c r="L49" s="109"/>
      <c r="M49" s="107"/>
      <c r="N49" s="108"/>
      <c r="O49" s="108"/>
      <c r="P49" s="109"/>
      <c r="Q49" s="107"/>
      <c r="R49" s="108"/>
      <c r="S49" s="108"/>
      <c r="T49" s="109"/>
      <c r="U49" s="107"/>
      <c r="V49" s="108"/>
      <c r="W49" s="108"/>
      <c r="X49" s="109"/>
      <c r="Y49" s="107"/>
      <c r="Z49" s="108"/>
      <c r="AA49" s="108"/>
      <c r="AB49" s="109"/>
      <c r="AC49" s="107"/>
      <c r="AD49" s="108"/>
      <c r="AE49" s="108"/>
      <c r="AF49" s="109"/>
      <c r="AG49" s="107"/>
      <c r="AH49" s="108"/>
      <c r="AI49" s="108"/>
      <c r="AJ49" s="109"/>
      <c r="AK49" s="107"/>
      <c r="AL49" s="108"/>
      <c r="AM49" s="108"/>
      <c r="AN49" s="109"/>
      <c r="AO49" s="107"/>
      <c r="AP49" s="108"/>
      <c r="AQ49" s="108"/>
      <c r="AR49" s="109"/>
      <c r="AS49" s="107"/>
      <c r="AT49" s="108"/>
      <c r="AU49" s="108"/>
      <c r="AV49" s="109"/>
      <c r="AW49" s="107"/>
      <c r="AX49" s="108"/>
      <c r="AY49" s="108"/>
      <c r="AZ49" s="109"/>
      <c r="BA49" s="107"/>
      <c r="BB49" s="108"/>
      <c r="BC49" s="108"/>
      <c r="BD49" s="109"/>
      <c r="BE49" s="107"/>
      <c r="BF49" s="108"/>
      <c r="BG49" s="108"/>
      <c r="BH49" s="109"/>
      <c r="BI49" s="107"/>
      <c r="BJ49" s="108"/>
      <c r="BK49" s="108"/>
      <c r="BL49" s="109"/>
      <c r="BM49" s="107"/>
      <c r="BN49" s="108"/>
      <c r="BO49" s="108"/>
      <c r="BP49" s="109"/>
      <c r="BQ49" s="107"/>
      <c r="BR49" s="108"/>
      <c r="BS49" s="108"/>
      <c r="BT49" s="109"/>
      <c r="BU49" s="107"/>
      <c r="BV49" s="108"/>
      <c r="BW49" s="108"/>
      <c r="BX49" s="109"/>
      <c r="BY49" s="107"/>
      <c r="BZ49" s="108"/>
      <c r="CA49" s="108"/>
      <c r="CB49" s="109"/>
      <c r="CC49" s="107"/>
      <c r="CD49" s="108"/>
      <c r="CE49" s="108"/>
      <c r="CF49" s="109"/>
      <c r="CG49" s="107"/>
      <c r="CH49" s="108"/>
      <c r="CI49" s="108"/>
      <c r="CJ49" s="109"/>
      <c r="CK49" s="107"/>
      <c r="CL49" s="108"/>
      <c r="CM49" s="108"/>
      <c r="CN49" s="109"/>
      <c r="CO49" s="107"/>
      <c r="CP49" s="108"/>
      <c r="CQ49" s="108"/>
      <c r="CR49" s="109"/>
    </row>
    <row r="50" spans="1:96" ht="16.5" thickBot="1" x14ac:dyDescent="0.3">
      <c r="A50" s="88" t="s">
        <v>0</v>
      </c>
      <c r="B50" s="72" t="s">
        <v>73</v>
      </c>
      <c r="C50" s="104" t="s">
        <v>235</v>
      </c>
      <c r="D50" s="105" t="s">
        <v>292</v>
      </c>
      <c r="E50" s="105" t="s">
        <v>180</v>
      </c>
      <c r="F50" s="105" t="s">
        <v>181</v>
      </c>
      <c r="G50" s="105" t="s">
        <v>33</v>
      </c>
      <c r="H50" s="106" t="s">
        <v>293</v>
      </c>
      <c r="I50" s="104" t="s">
        <v>241</v>
      </c>
      <c r="J50" s="105" t="s">
        <v>289</v>
      </c>
      <c r="K50" s="105" t="s">
        <v>290</v>
      </c>
      <c r="L50" s="106" t="s">
        <v>291</v>
      </c>
      <c r="M50" s="164" t="s">
        <v>241</v>
      </c>
      <c r="N50" s="165" t="s">
        <v>289</v>
      </c>
      <c r="O50" s="165" t="s">
        <v>290</v>
      </c>
      <c r="P50" s="166" t="s">
        <v>291</v>
      </c>
      <c r="Q50" s="104" t="s">
        <v>241</v>
      </c>
      <c r="R50" s="105" t="s">
        <v>289</v>
      </c>
      <c r="S50" s="105" t="s">
        <v>290</v>
      </c>
      <c r="T50" s="106" t="s">
        <v>291</v>
      </c>
      <c r="U50" s="164" t="s">
        <v>241</v>
      </c>
      <c r="V50" s="165" t="s">
        <v>289</v>
      </c>
      <c r="W50" s="165" t="s">
        <v>290</v>
      </c>
      <c r="X50" s="166" t="s">
        <v>291</v>
      </c>
      <c r="Y50" s="104" t="s">
        <v>241</v>
      </c>
      <c r="Z50" s="105" t="s">
        <v>289</v>
      </c>
      <c r="AA50" s="105" t="s">
        <v>290</v>
      </c>
      <c r="AB50" s="106" t="s">
        <v>291</v>
      </c>
      <c r="AC50" s="164" t="s">
        <v>241</v>
      </c>
      <c r="AD50" s="165" t="s">
        <v>289</v>
      </c>
      <c r="AE50" s="165" t="s">
        <v>290</v>
      </c>
      <c r="AF50" s="166" t="s">
        <v>291</v>
      </c>
      <c r="AG50" s="104" t="s">
        <v>241</v>
      </c>
      <c r="AH50" s="105" t="s">
        <v>289</v>
      </c>
      <c r="AI50" s="105" t="s">
        <v>290</v>
      </c>
      <c r="AJ50" s="106" t="s">
        <v>291</v>
      </c>
      <c r="AK50" s="104" t="s">
        <v>241</v>
      </c>
      <c r="AL50" s="105" t="s">
        <v>289</v>
      </c>
      <c r="AM50" s="105" t="s">
        <v>290</v>
      </c>
      <c r="AN50" s="106" t="s">
        <v>291</v>
      </c>
      <c r="AO50" s="164" t="s">
        <v>241</v>
      </c>
      <c r="AP50" s="165" t="s">
        <v>289</v>
      </c>
      <c r="AQ50" s="165" t="s">
        <v>290</v>
      </c>
      <c r="AR50" s="166" t="s">
        <v>291</v>
      </c>
      <c r="AS50" s="104" t="s">
        <v>241</v>
      </c>
      <c r="AT50" s="105" t="s">
        <v>289</v>
      </c>
      <c r="AU50" s="105" t="s">
        <v>290</v>
      </c>
      <c r="AV50" s="106" t="s">
        <v>291</v>
      </c>
      <c r="AW50" s="164" t="s">
        <v>241</v>
      </c>
      <c r="AX50" s="165" t="s">
        <v>289</v>
      </c>
      <c r="AY50" s="165" t="s">
        <v>290</v>
      </c>
      <c r="AZ50" s="166" t="s">
        <v>291</v>
      </c>
      <c r="BA50" s="104" t="s">
        <v>241</v>
      </c>
      <c r="BB50" s="105" t="s">
        <v>289</v>
      </c>
      <c r="BC50" s="105" t="s">
        <v>290</v>
      </c>
      <c r="BD50" s="106" t="s">
        <v>291</v>
      </c>
      <c r="BE50" s="164" t="s">
        <v>241</v>
      </c>
      <c r="BF50" s="165" t="s">
        <v>289</v>
      </c>
      <c r="BG50" s="165" t="s">
        <v>290</v>
      </c>
      <c r="BH50" s="166" t="s">
        <v>291</v>
      </c>
      <c r="BI50" s="104" t="s">
        <v>241</v>
      </c>
      <c r="BJ50" s="105" t="s">
        <v>289</v>
      </c>
      <c r="BK50" s="105" t="s">
        <v>290</v>
      </c>
      <c r="BL50" s="106" t="s">
        <v>291</v>
      </c>
      <c r="BM50" s="164" t="s">
        <v>241</v>
      </c>
      <c r="BN50" s="165" t="s">
        <v>289</v>
      </c>
      <c r="BO50" s="165" t="s">
        <v>290</v>
      </c>
      <c r="BP50" s="166" t="s">
        <v>291</v>
      </c>
      <c r="BQ50" s="104" t="s">
        <v>241</v>
      </c>
      <c r="BR50" s="105" t="s">
        <v>289</v>
      </c>
      <c r="BS50" s="105" t="s">
        <v>290</v>
      </c>
      <c r="BT50" s="106" t="s">
        <v>291</v>
      </c>
      <c r="BU50" s="104" t="s">
        <v>241</v>
      </c>
      <c r="BV50" s="105" t="s">
        <v>289</v>
      </c>
      <c r="BW50" s="105" t="s">
        <v>290</v>
      </c>
      <c r="BX50" s="106" t="s">
        <v>291</v>
      </c>
      <c r="BY50" s="164" t="s">
        <v>241</v>
      </c>
      <c r="BZ50" s="165" t="s">
        <v>289</v>
      </c>
      <c r="CA50" s="165" t="s">
        <v>290</v>
      </c>
      <c r="CB50" s="166" t="s">
        <v>291</v>
      </c>
      <c r="CC50" s="104" t="s">
        <v>241</v>
      </c>
      <c r="CD50" s="105" t="s">
        <v>289</v>
      </c>
      <c r="CE50" s="105" t="s">
        <v>290</v>
      </c>
      <c r="CF50" s="106" t="s">
        <v>291</v>
      </c>
      <c r="CG50" s="104" t="s">
        <v>241</v>
      </c>
      <c r="CH50" s="105" t="s">
        <v>289</v>
      </c>
      <c r="CI50" s="105" t="s">
        <v>290</v>
      </c>
      <c r="CJ50" s="106" t="s">
        <v>291</v>
      </c>
      <c r="CK50" s="104" t="s">
        <v>241</v>
      </c>
      <c r="CL50" s="105" t="s">
        <v>289</v>
      </c>
      <c r="CM50" s="105" t="s">
        <v>290</v>
      </c>
      <c r="CN50" s="106" t="s">
        <v>291</v>
      </c>
      <c r="CO50" s="104" t="s">
        <v>241</v>
      </c>
      <c r="CP50" s="105" t="s">
        <v>289</v>
      </c>
      <c r="CQ50" s="105" t="s">
        <v>290</v>
      </c>
      <c r="CR50" s="106" t="s">
        <v>291</v>
      </c>
    </row>
    <row r="51" spans="1:96" ht="15.75" x14ac:dyDescent="0.25">
      <c r="A51" s="101" t="s">
        <v>309</v>
      </c>
      <c r="B51" s="102" t="s">
        <v>333</v>
      </c>
      <c r="C51" s="25">
        <f>L51+P51+T51+X51+AB51+AF51+AJ51+AN51+AR51+AV51+AZ51+BD51+BH51+BL51+BP51+BT51+BX51+CB51+CF51+CJ51+CN51+CR51</f>
        <v>0</v>
      </c>
      <c r="D51" s="26">
        <f>(I51+M51+Q51+U51+Y51+AC51+AG51+AK51+AO51+AS51+AW51+BA51+BE51+BI51+BM51+BQ51+BU51+BY51+CC51+CG51+CK51+CO51)/22</f>
        <v>0</v>
      </c>
      <c r="E51" s="26">
        <f>P51+X51+AF51+AN51+BD51+BH51+BL51+BT51+BX51+CJ51+CN51</f>
        <v>0</v>
      </c>
      <c r="F51" s="26">
        <f>L51+T51+AB51+AJ51+AR51+AV51+AZ51+BP51+CB51+CF51+CR51</f>
        <v>0</v>
      </c>
      <c r="G51" s="26">
        <f>L51+T51+AB51+AJ51+AN51+AV51+BD51+BL51+BT51+BX51+CF51+CJ51+CN51+CR51</f>
        <v>0</v>
      </c>
      <c r="H51" s="27">
        <f>P51+X51+AF51+AR51+AZ51+BH51+BP51+CB51</f>
        <v>0</v>
      </c>
      <c r="I51" s="11"/>
      <c r="J51" s="7" t="s">
        <v>52</v>
      </c>
      <c r="K51" s="7"/>
      <c r="L51" s="10"/>
      <c r="M51" s="170"/>
      <c r="N51" s="174" t="s">
        <v>24</v>
      </c>
      <c r="O51" s="171"/>
      <c r="P51" s="172"/>
      <c r="Q51" s="11"/>
      <c r="R51" s="7" t="s">
        <v>55</v>
      </c>
      <c r="S51" s="7"/>
      <c r="T51" s="10"/>
      <c r="U51" s="170"/>
      <c r="V51" s="174" t="s">
        <v>32</v>
      </c>
      <c r="W51" s="171"/>
      <c r="X51" s="172"/>
      <c r="Y51" s="11"/>
      <c r="Z51" s="7" t="s">
        <v>74</v>
      </c>
      <c r="AA51" s="7"/>
      <c r="AB51" s="10"/>
      <c r="AC51" s="170"/>
      <c r="AD51" s="174" t="s">
        <v>43</v>
      </c>
      <c r="AE51" s="171"/>
      <c r="AF51" s="172"/>
      <c r="AG51" s="11"/>
      <c r="AH51" s="7" t="s">
        <v>53</v>
      </c>
      <c r="AI51" s="7"/>
      <c r="AJ51" s="10"/>
      <c r="AK51" s="11"/>
      <c r="AL51" s="174" t="s">
        <v>59</v>
      </c>
      <c r="AM51" s="7"/>
      <c r="AN51" s="10"/>
      <c r="AO51" s="170"/>
      <c r="AP51" s="171" t="s">
        <v>22</v>
      </c>
      <c r="AQ51" s="171"/>
      <c r="AR51" s="172"/>
      <c r="AS51" s="11"/>
      <c r="AT51" s="7" t="s">
        <v>80</v>
      </c>
      <c r="AU51" s="7"/>
      <c r="AV51" s="10"/>
      <c r="AW51" s="170"/>
      <c r="AX51" s="171" t="s">
        <v>17</v>
      </c>
      <c r="AY51" s="171"/>
      <c r="AZ51" s="172"/>
      <c r="BA51" s="11"/>
      <c r="BB51" s="174" t="s">
        <v>55</v>
      </c>
      <c r="BC51" s="7"/>
      <c r="BD51" s="10"/>
      <c r="BE51" s="170"/>
      <c r="BF51" s="174" t="s">
        <v>44</v>
      </c>
      <c r="BG51" s="171"/>
      <c r="BH51" s="172"/>
      <c r="BI51" s="11"/>
      <c r="BJ51" s="174" t="s">
        <v>86</v>
      </c>
      <c r="BK51" s="7"/>
      <c r="BL51" s="10"/>
      <c r="BM51" s="170"/>
      <c r="BN51" s="171" t="s">
        <v>3</v>
      </c>
      <c r="BO51" s="171"/>
      <c r="BP51" s="172"/>
      <c r="BQ51" s="11"/>
      <c r="BR51" s="174" t="s">
        <v>74</v>
      </c>
      <c r="BS51" s="7"/>
      <c r="BT51" s="10"/>
      <c r="BU51" s="11"/>
      <c r="BV51" s="174" t="s">
        <v>53</v>
      </c>
      <c r="BW51" s="7"/>
      <c r="BX51" s="10"/>
      <c r="BY51" s="170"/>
      <c r="BZ51" s="171" t="s">
        <v>12</v>
      </c>
      <c r="CA51" s="171"/>
      <c r="CB51" s="172"/>
      <c r="CC51" s="11"/>
      <c r="CD51" s="7" t="s">
        <v>59</v>
      </c>
      <c r="CE51" s="7"/>
      <c r="CF51" s="10"/>
      <c r="CG51" s="11"/>
      <c r="CH51" s="174" t="s">
        <v>80</v>
      </c>
      <c r="CI51" s="7"/>
      <c r="CJ51" s="10"/>
      <c r="CK51" s="11"/>
      <c r="CL51" s="174" t="s">
        <v>52</v>
      </c>
      <c r="CM51" s="7"/>
      <c r="CN51" s="10"/>
      <c r="CO51" s="11"/>
      <c r="CP51" s="7" t="s">
        <v>86</v>
      </c>
      <c r="CQ51" s="7"/>
      <c r="CR51" s="10"/>
    </row>
    <row r="52" spans="1:96" ht="15.75" x14ac:dyDescent="0.25">
      <c r="A52" s="101" t="s">
        <v>310</v>
      </c>
      <c r="B52" s="102" t="s">
        <v>334</v>
      </c>
      <c r="C52" s="25">
        <f>L52+P52+T52+X52+AB52+AF52+AJ52+AN52+AR52+AV52+AZ52+BD52+BH52+BL52+BP52+BT52+BX52+CB52+CF52+CJ52+CN52+CR52</f>
        <v>0</v>
      </c>
      <c r="D52" s="26">
        <f>I52+M52+Q52+U52+Y52+AC52+AG52+AK52+AO52+AS52+AW52+BA52+BE52+BI52+BM52+BQ52+BU52+BY52+CC52+CG52+CK52+CO52</f>
        <v>0</v>
      </c>
      <c r="E52" s="26">
        <f>P52+X52+AF52+AN52+BD52+BH52+BL52+BT52+BX52+CJ52+CN52</f>
        <v>0</v>
      </c>
      <c r="F52" s="26">
        <f>L52+T52+AB52+AJ52+AR52+AV52+AZ52+BP52+CB52+CF52+CR52</f>
        <v>0</v>
      </c>
      <c r="G52" s="26">
        <f>L52+T52+AB52+AJ52+AN52+AV52+BD52+BL52+BT52+BX52+CF52+CJ52+CN52+CR52</f>
        <v>0</v>
      </c>
      <c r="H52" s="27">
        <f>P52+X52+AF52+AR52+AZ52+BH52+BP52+CB52</f>
        <v>0</v>
      </c>
      <c r="I52" s="11"/>
      <c r="J52" s="7" t="s">
        <v>52</v>
      </c>
      <c r="K52" s="7"/>
      <c r="L52" s="10"/>
      <c r="M52" s="170"/>
      <c r="N52" s="174" t="s">
        <v>24</v>
      </c>
      <c r="O52" s="171"/>
      <c r="P52" s="172"/>
      <c r="Q52" s="11"/>
      <c r="R52" s="7" t="s">
        <v>55</v>
      </c>
      <c r="S52" s="7"/>
      <c r="T52" s="10"/>
      <c r="U52" s="170"/>
      <c r="V52" s="174" t="s">
        <v>32</v>
      </c>
      <c r="W52" s="171"/>
      <c r="X52" s="172"/>
      <c r="Y52" s="11"/>
      <c r="Z52" s="7" t="s">
        <v>74</v>
      </c>
      <c r="AA52" s="7"/>
      <c r="AB52" s="10"/>
      <c r="AC52" s="170"/>
      <c r="AD52" s="174" t="s">
        <v>43</v>
      </c>
      <c r="AE52" s="171"/>
      <c r="AF52" s="172"/>
      <c r="AG52" s="11"/>
      <c r="AH52" s="7" t="s">
        <v>53</v>
      </c>
      <c r="AI52" s="7"/>
      <c r="AJ52" s="10"/>
      <c r="AK52" s="11"/>
      <c r="AL52" s="174" t="s">
        <v>59</v>
      </c>
      <c r="AM52" s="7"/>
      <c r="AN52" s="10"/>
      <c r="AO52" s="170"/>
      <c r="AP52" s="171" t="s">
        <v>22</v>
      </c>
      <c r="AQ52" s="171"/>
      <c r="AR52" s="172"/>
      <c r="AS52" s="11"/>
      <c r="AT52" s="7" t="s">
        <v>80</v>
      </c>
      <c r="AU52" s="7"/>
      <c r="AV52" s="10"/>
      <c r="AW52" s="170"/>
      <c r="AX52" s="171" t="s">
        <v>17</v>
      </c>
      <c r="AY52" s="171"/>
      <c r="AZ52" s="172"/>
      <c r="BA52" s="11"/>
      <c r="BB52" s="174" t="s">
        <v>55</v>
      </c>
      <c r="BC52" s="7"/>
      <c r="BD52" s="10"/>
      <c r="BE52" s="170"/>
      <c r="BF52" s="174" t="s">
        <v>44</v>
      </c>
      <c r="BG52" s="171"/>
      <c r="BH52" s="172"/>
      <c r="BI52" s="11"/>
      <c r="BJ52" s="174" t="s">
        <v>86</v>
      </c>
      <c r="BK52" s="7"/>
      <c r="BL52" s="10"/>
      <c r="BM52" s="170"/>
      <c r="BN52" s="171" t="s">
        <v>3</v>
      </c>
      <c r="BO52" s="171"/>
      <c r="BP52" s="172"/>
      <c r="BQ52" s="11"/>
      <c r="BR52" s="174" t="s">
        <v>74</v>
      </c>
      <c r="BS52" s="7"/>
      <c r="BT52" s="10"/>
      <c r="BU52" s="11"/>
      <c r="BV52" s="174" t="s">
        <v>53</v>
      </c>
      <c r="BW52" s="7"/>
      <c r="BX52" s="10"/>
      <c r="BY52" s="170"/>
      <c r="BZ52" s="171" t="s">
        <v>12</v>
      </c>
      <c r="CA52" s="171"/>
      <c r="CB52" s="172"/>
      <c r="CC52" s="11"/>
      <c r="CD52" s="7" t="s">
        <v>59</v>
      </c>
      <c r="CE52" s="7"/>
      <c r="CF52" s="10"/>
      <c r="CG52" s="11"/>
      <c r="CH52" s="174" t="s">
        <v>80</v>
      </c>
      <c r="CI52" s="7"/>
      <c r="CJ52" s="10"/>
      <c r="CK52" s="11"/>
      <c r="CL52" s="174" t="s">
        <v>52</v>
      </c>
      <c r="CM52" s="7"/>
      <c r="CN52" s="10"/>
      <c r="CO52" s="11"/>
      <c r="CP52" s="7" t="s">
        <v>86</v>
      </c>
      <c r="CQ52" s="7"/>
      <c r="CR52" s="10"/>
    </row>
    <row r="53" spans="1:96" ht="16.5" thickBot="1" x14ac:dyDescent="0.3">
      <c r="A53" s="94"/>
      <c r="B53" s="103"/>
      <c r="C53" s="39"/>
      <c r="D53" s="39"/>
      <c r="E53" s="24"/>
      <c r="F53" s="24"/>
      <c r="G53" s="24"/>
      <c r="H53" s="24"/>
      <c r="I53" s="107"/>
      <c r="J53" s="108"/>
      <c r="K53" s="108"/>
      <c r="L53" s="109"/>
      <c r="M53" s="107"/>
      <c r="N53" s="108"/>
      <c r="O53" s="108"/>
      <c r="P53" s="109"/>
      <c r="Q53" s="107"/>
      <c r="R53" s="108"/>
      <c r="S53" s="108"/>
      <c r="T53" s="109"/>
      <c r="U53" s="107"/>
      <c r="V53" s="108"/>
      <c r="W53" s="108"/>
      <c r="X53" s="109"/>
      <c r="Y53" s="107"/>
      <c r="Z53" s="108"/>
      <c r="AA53" s="108"/>
      <c r="AB53" s="109"/>
      <c r="AC53" s="107"/>
      <c r="AD53" s="108"/>
      <c r="AE53" s="108"/>
      <c r="AF53" s="109"/>
      <c r="AG53" s="107"/>
      <c r="AH53" s="108"/>
      <c r="AI53" s="108"/>
      <c r="AJ53" s="109"/>
      <c r="AK53" s="107"/>
      <c r="AL53" s="108"/>
      <c r="AM53" s="108"/>
      <c r="AN53" s="109"/>
      <c r="AO53" s="107"/>
      <c r="AP53" s="108"/>
      <c r="AQ53" s="108"/>
      <c r="AR53" s="109"/>
      <c r="AS53" s="107"/>
      <c r="AT53" s="108"/>
      <c r="AU53" s="108"/>
      <c r="AV53" s="109"/>
      <c r="AW53" s="107"/>
      <c r="AX53" s="108"/>
      <c r="AY53" s="108"/>
      <c r="AZ53" s="109"/>
      <c r="BA53" s="107"/>
      <c r="BB53" s="108"/>
      <c r="BC53" s="108"/>
      <c r="BD53" s="109"/>
      <c r="BE53" s="107"/>
      <c r="BF53" s="108"/>
      <c r="BG53" s="108"/>
      <c r="BH53" s="109"/>
      <c r="BI53" s="107"/>
      <c r="BJ53" s="108"/>
      <c r="BK53" s="108"/>
      <c r="BL53" s="109"/>
      <c r="BM53" s="107"/>
      <c r="BN53" s="108"/>
      <c r="BO53" s="108"/>
      <c r="BP53" s="109"/>
      <c r="BQ53" s="107"/>
      <c r="BR53" s="108"/>
      <c r="BS53" s="108"/>
      <c r="BT53" s="109"/>
      <c r="BU53" s="107"/>
      <c r="BV53" s="108"/>
      <c r="BW53" s="108"/>
      <c r="BX53" s="109"/>
      <c r="BY53" s="107"/>
      <c r="BZ53" s="108"/>
      <c r="CA53" s="108"/>
      <c r="CB53" s="109"/>
      <c r="CC53" s="107"/>
      <c r="CD53" s="108"/>
      <c r="CE53" s="108"/>
      <c r="CF53" s="109"/>
      <c r="CG53" s="107"/>
      <c r="CH53" s="108"/>
      <c r="CI53" s="108"/>
      <c r="CJ53" s="109"/>
      <c r="CK53" s="107"/>
      <c r="CL53" s="108"/>
      <c r="CM53" s="108"/>
      <c r="CN53" s="109"/>
      <c r="CO53" s="107"/>
      <c r="CP53" s="108"/>
      <c r="CQ53" s="108"/>
      <c r="CR53" s="109"/>
    </row>
    <row r="54" spans="1:96" ht="16.5" thickBot="1" x14ac:dyDescent="0.3">
      <c r="A54" s="71" t="s">
        <v>0</v>
      </c>
      <c r="B54" s="72" t="s">
        <v>74</v>
      </c>
      <c r="C54" s="104" t="s">
        <v>235</v>
      </c>
      <c r="D54" s="105" t="s">
        <v>292</v>
      </c>
      <c r="E54" s="105" t="s">
        <v>180</v>
      </c>
      <c r="F54" s="105" t="s">
        <v>181</v>
      </c>
      <c r="G54" s="105" t="s">
        <v>33</v>
      </c>
      <c r="H54" s="106" t="s">
        <v>293</v>
      </c>
      <c r="I54" s="104" t="s">
        <v>241</v>
      </c>
      <c r="J54" s="105" t="s">
        <v>289</v>
      </c>
      <c r="K54" s="105" t="s">
        <v>290</v>
      </c>
      <c r="L54" s="106" t="s">
        <v>291</v>
      </c>
      <c r="M54" s="164" t="s">
        <v>241</v>
      </c>
      <c r="N54" s="165" t="s">
        <v>289</v>
      </c>
      <c r="O54" s="165" t="s">
        <v>290</v>
      </c>
      <c r="P54" s="166" t="s">
        <v>291</v>
      </c>
      <c r="Q54" s="104" t="s">
        <v>241</v>
      </c>
      <c r="R54" s="105" t="s">
        <v>289</v>
      </c>
      <c r="S54" s="105" t="s">
        <v>290</v>
      </c>
      <c r="T54" s="106" t="s">
        <v>291</v>
      </c>
      <c r="U54" s="164" t="s">
        <v>241</v>
      </c>
      <c r="V54" s="165" t="s">
        <v>289</v>
      </c>
      <c r="W54" s="165" t="s">
        <v>290</v>
      </c>
      <c r="X54" s="166" t="s">
        <v>291</v>
      </c>
      <c r="Y54" s="104" t="s">
        <v>241</v>
      </c>
      <c r="Z54" s="105" t="s">
        <v>289</v>
      </c>
      <c r="AA54" s="105" t="s">
        <v>290</v>
      </c>
      <c r="AB54" s="106" t="s">
        <v>291</v>
      </c>
      <c r="AC54" s="164" t="s">
        <v>241</v>
      </c>
      <c r="AD54" s="165" t="s">
        <v>289</v>
      </c>
      <c r="AE54" s="165" t="s">
        <v>290</v>
      </c>
      <c r="AF54" s="166" t="s">
        <v>291</v>
      </c>
      <c r="AG54" s="104" t="s">
        <v>241</v>
      </c>
      <c r="AH54" s="105" t="s">
        <v>289</v>
      </c>
      <c r="AI54" s="105" t="s">
        <v>290</v>
      </c>
      <c r="AJ54" s="106" t="s">
        <v>291</v>
      </c>
      <c r="AK54" s="104" t="s">
        <v>241</v>
      </c>
      <c r="AL54" s="105" t="s">
        <v>289</v>
      </c>
      <c r="AM54" s="105" t="s">
        <v>290</v>
      </c>
      <c r="AN54" s="106" t="s">
        <v>291</v>
      </c>
      <c r="AO54" s="164" t="s">
        <v>241</v>
      </c>
      <c r="AP54" s="165" t="s">
        <v>289</v>
      </c>
      <c r="AQ54" s="165" t="s">
        <v>290</v>
      </c>
      <c r="AR54" s="166" t="s">
        <v>291</v>
      </c>
      <c r="AS54" s="104" t="s">
        <v>241</v>
      </c>
      <c r="AT54" s="105" t="s">
        <v>289</v>
      </c>
      <c r="AU54" s="105" t="s">
        <v>290</v>
      </c>
      <c r="AV54" s="106" t="s">
        <v>291</v>
      </c>
      <c r="AW54" s="164" t="s">
        <v>241</v>
      </c>
      <c r="AX54" s="165" t="s">
        <v>289</v>
      </c>
      <c r="AY54" s="165" t="s">
        <v>290</v>
      </c>
      <c r="AZ54" s="166" t="s">
        <v>291</v>
      </c>
      <c r="BA54" s="104" t="s">
        <v>241</v>
      </c>
      <c r="BB54" s="105" t="s">
        <v>289</v>
      </c>
      <c r="BC54" s="105" t="s">
        <v>290</v>
      </c>
      <c r="BD54" s="106" t="s">
        <v>291</v>
      </c>
      <c r="BE54" s="164" t="s">
        <v>241</v>
      </c>
      <c r="BF54" s="165" t="s">
        <v>289</v>
      </c>
      <c r="BG54" s="165" t="s">
        <v>290</v>
      </c>
      <c r="BH54" s="166" t="s">
        <v>291</v>
      </c>
      <c r="BI54" s="104" t="s">
        <v>241</v>
      </c>
      <c r="BJ54" s="105" t="s">
        <v>289</v>
      </c>
      <c r="BK54" s="105" t="s">
        <v>290</v>
      </c>
      <c r="BL54" s="106" t="s">
        <v>291</v>
      </c>
      <c r="BM54" s="164" t="s">
        <v>241</v>
      </c>
      <c r="BN54" s="165" t="s">
        <v>289</v>
      </c>
      <c r="BO54" s="165" t="s">
        <v>290</v>
      </c>
      <c r="BP54" s="166" t="s">
        <v>291</v>
      </c>
      <c r="BQ54" s="104" t="s">
        <v>241</v>
      </c>
      <c r="BR54" s="105" t="s">
        <v>289</v>
      </c>
      <c r="BS54" s="105" t="s">
        <v>290</v>
      </c>
      <c r="BT54" s="106" t="s">
        <v>291</v>
      </c>
      <c r="BU54" s="104" t="s">
        <v>241</v>
      </c>
      <c r="BV54" s="105" t="s">
        <v>289</v>
      </c>
      <c r="BW54" s="105" t="s">
        <v>290</v>
      </c>
      <c r="BX54" s="106" t="s">
        <v>291</v>
      </c>
      <c r="BY54" s="164" t="s">
        <v>241</v>
      </c>
      <c r="BZ54" s="165" t="s">
        <v>289</v>
      </c>
      <c r="CA54" s="165" t="s">
        <v>290</v>
      </c>
      <c r="CB54" s="166" t="s">
        <v>291</v>
      </c>
      <c r="CC54" s="104" t="s">
        <v>241</v>
      </c>
      <c r="CD54" s="105" t="s">
        <v>289</v>
      </c>
      <c r="CE54" s="105" t="s">
        <v>290</v>
      </c>
      <c r="CF54" s="106" t="s">
        <v>291</v>
      </c>
      <c r="CG54" s="104" t="s">
        <v>241</v>
      </c>
      <c r="CH54" s="105" t="s">
        <v>289</v>
      </c>
      <c r="CI54" s="105" t="s">
        <v>290</v>
      </c>
      <c r="CJ54" s="106" t="s">
        <v>291</v>
      </c>
      <c r="CK54" s="104" t="s">
        <v>241</v>
      </c>
      <c r="CL54" s="105" t="s">
        <v>289</v>
      </c>
      <c r="CM54" s="105" t="s">
        <v>290</v>
      </c>
      <c r="CN54" s="106" t="s">
        <v>291</v>
      </c>
      <c r="CO54" s="104" t="s">
        <v>241</v>
      </c>
      <c r="CP54" s="105" t="s">
        <v>289</v>
      </c>
      <c r="CQ54" s="105" t="s">
        <v>290</v>
      </c>
      <c r="CR54" s="106" t="s">
        <v>291</v>
      </c>
    </row>
    <row r="55" spans="1:96" ht="15.75" x14ac:dyDescent="0.25">
      <c r="A55" s="101" t="s">
        <v>309</v>
      </c>
      <c r="B55" s="102" t="s">
        <v>335</v>
      </c>
      <c r="C55" s="25">
        <f>L55+P55+T55+X55+AB55+AF55+AJ55+AN55+AR55+AV55+AZ55+BD55+BH55+BL55+BP55+BT55+BX55+CB55+CF55+CJ55+CN55+CR55</f>
        <v>0</v>
      </c>
      <c r="D55" s="26">
        <f>(I55+M55+Q55+U55+Y55+AC55+AG55+AK55+AO55+AS55+AW55+BA55+BE55+BI55+BM55+BQ55+BU55+BY55+CC55+CG55+CK55+CO55)/22</f>
        <v>0</v>
      </c>
      <c r="E55" s="26">
        <f>P55+T55+X55+AB55+AF55+AJ55+AN55+BH55+CJ55+CN55+CR55</f>
        <v>0</v>
      </c>
      <c r="F55" s="26">
        <f>L55+AR55+AV55+AZ55+BD55+BL55+BP55+BT55+BX55+CB55+CF55</f>
        <v>0</v>
      </c>
      <c r="G55" s="26">
        <f>L55+T55+AB55+AJ55+AN55+AV55+BD55+BL55+BT55+BX55+CF55+CJ55+CN55+CR55</f>
        <v>0</v>
      </c>
      <c r="H55" s="27">
        <f>P55+X55+AF55+AR55+AZ55+BH55+BP55+CB55</f>
        <v>0</v>
      </c>
      <c r="I55" s="11"/>
      <c r="J55" s="7" t="s">
        <v>53</v>
      </c>
      <c r="K55" s="7"/>
      <c r="L55" s="10"/>
      <c r="M55" s="170"/>
      <c r="N55" s="174" t="s">
        <v>32</v>
      </c>
      <c r="O55" s="171"/>
      <c r="P55" s="172"/>
      <c r="Q55" s="11"/>
      <c r="R55" s="174" t="s">
        <v>59</v>
      </c>
      <c r="S55" s="7"/>
      <c r="T55" s="10"/>
      <c r="U55" s="170"/>
      <c r="V55" s="174" t="s">
        <v>24</v>
      </c>
      <c r="W55" s="171"/>
      <c r="X55" s="172"/>
      <c r="Y55" s="11"/>
      <c r="Z55" s="174" t="s">
        <v>73</v>
      </c>
      <c r="AA55" s="7"/>
      <c r="AB55" s="10"/>
      <c r="AC55" s="170"/>
      <c r="AD55" s="174" t="s">
        <v>44</v>
      </c>
      <c r="AE55" s="171"/>
      <c r="AF55" s="172"/>
      <c r="AG55" s="11"/>
      <c r="AH55" s="174" t="s">
        <v>55</v>
      </c>
      <c r="AI55" s="7"/>
      <c r="AJ55" s="10"/>
      <c r="AK55" s="11"/>
      <c r="AL55" s="174" t="s">
        <v>86</v>
      </c>
      <c r="AM55" s="7"/>
      <c r="AN55" s="10"/>
      <c r="AO55" s="170"/>
      <c r="AP55" s="171" t="s">
        <v>17</v>
      </c>
      <c r="AQ55" s="171"/>
      <c r="AR55" s="172"/>
      <c r="AS55" s="11"/>
      <c r="AT55" s="7" t="s">
        <v>52</v>
      </c>
      <c r="AU55" s="7"/>
      <c r="AV55" s="10"/>
      <c r="AW55" s="170"/>
      <c r="AX55" s="171" t="s">
        <v>22</v>
      </c>
      <c r="AY55" s="171"/>
      <c r="AZ55" s="172"/>
      <c r="BA55" s="11"/>
      <c r="BB55" s="7" t="s">
        <v>59</v>
      </c>
      <c r="BC55" s="7"/>
      <c r="BD55" s="10"/>
      <c r="BE55" s="170"/>
      <c r="BF55" s="174" t="s">
        <v>43</v>
      </c>
      <c r="BG55" s="171"/>
      <c r="BH55" s="172"/>
      <c r="BI55" s="11"/>
      <c r="BJ55" s="7" t="s">
        <v>80</v>
      </c>
      <c r="BK55" s="7"/>
      <c r="BL55" s="10"/>
      <c r="BM55" s="170"/>
      <c r="BN55" s="171" t="s">
        <v>12</v>
      </c>
      <c r="BO55" s="171"/>
      <c r="BP55" s="172"/>
      <c r="BQ55" s="11"/>
      <c r="BR55" s="7" t="s">
        <v>73</v>
      </c>
      <c r="BS55" s="7"/>
      <c r="BT55" s="10"/>
      <c r="BU55" s="11"/>
      <c r="BV55" s="7" t="s">
        <v>55</v>
      </c>
      <c r="BW55" s="7"/>
      <c r="BX55" s="10"/>
      <c r="BY55" s="170"/>
      <c r="BZ55" s="171" t="s">
        <v>3</v>
      </c>
      <c r="CA55" s="171"/>
      <c r="CB55" s="172"/>
      <c r="CC55" s="11"/>
      <c r="CD55" s="7" t="s">
        <v>86</v>
      </c>
      <c r="CE55" s="7"/>
      <c r="CF55" s="10"/>
      <c r="CG55" s="11"/>
      <c r="CH55" s="174" t="s">
        <v>52</v>
      </c>
      <c r="CI55" s="7"/>
      <c r="CJ55" s="10"/>
      <c r="CK55" s="11"/>
      <c r="CL55" s="174" t="s">
        <v>53</v>
      </c>
      <c r="CM55" s="7"/>
      <c r="CN55" s="10"/>
      <c r="CO55" s="11"/>
      <c r="CP55" s="174" t="s">
        <v>80</v>
      </c>
      <c r="CQ55" s="7"/>
      <c r="CR55" s="10"/>
    </row>
    <row r="56" spans="1:96" ht="15.75" x14ac:dyDescent="0.25">
      <c r="A56" s="101" t="s">
        <v>310</v>
      </c>
      <c r="B56" s="102" t="s">
        <v>336</v>
      </c>
      <c r="C56" s="25">
        <f>L56+P56+T56+X56+AB56+AF56+AJ56+AN56+AR56+AV56+AZ56+BD56+BH56+BL56+BP56+BT56+BX56+CB56+CF56+CJ56+CN56+CR56</f>
        <v>0</v>
      </c>
      <c r="D56" s="26">
        <f>I56+M56+Q56+U56+Y56+AC56+AG56+AK56+AO56+AS56+AW56+BA56+BE56+BI56+BM56+BQ56+BU56+BY56+CC56+CG56+CK56+CO56</f>
        <v>0</v>
      </c>
      <c r="E56" s="26">
        <f>P56+T56+X56+AB56+AF56+AJ56+AN56+BH56+CJ56+CN56+CR56</f>
        <v>0</v>
      </c>
      <c r="F56" s="26">
        <f>L56+AR56+AV56+AZ56+BD56+BL56+BP56+BT56+BX56+CB56+CF56</f>
        <v>0</v>
      </c>
      <c r="G56" s="26">
        <f>L56+T56+AB56+AJ56+AN56+AV56+BD56+BL56+BT56+BX56+CF56+CJ56+CN56+CR56</f>
        <v>0</v>
      </c>
      <c r="H56" s="27">
        <f>P56+X56+AF56+AR56+AZ56+BH56+BP56+CB56</f>
        <v>0</v>
      </c>
      <c r="I56" s="11"/>
      <c r="J56" s="7" t="s">
        <v>53</v>
      </c>
      <c r="K56" s="7"/>
      <c r="L56" s="10"/>
      <c r="M56" s="170"/>
      <c r="N56" s="174" t="s">
        <v>32</v>
      </c>
      <c r="O56" s="171"/>
      <c r="P56" s="172"/>
      <c r="Q56" s="11"/>
      <c r="R56" s="174" t="s">
        <v>59</v>
      </c>
      <c r="S56" s="7"/>
      <c r="T56" s="10"/>
      <c r="U56" s="170"/>
      <c r="V56" s="174" t="s">
        <v>24</v>
      </c>
      <c r="W56" s="171"/>
      <c r="X56" s="172"/>
      <c r="Y56" s="11"/>
      <c r="Z56" s="174" t="s">
        <v>73</v>
      </c>
      <c r="AA56" s="7"/>
      <c r="AB56" s="10"/>
      <c r="AC56" s="170"/>
      <c r="AD56" s="174" t="s">
        <v>44</v>
      </c>
      <c r="AE56" s="171"/>
      <c r="AF56" s="172"/>
      <c r="AG56" s="11"/>
      <c r="AH56" s="174" t="s">
        <v>55</v>
      </c>
      <c r="AI56" s="7"/>
      <c r="AJ56" s="10"/>
      <c r="AK56" s="11"/>
      <c r="AL56" s="174" t="s">
        <v>86</v>
      </c>
      <c r="AM56" s="7"/>
      <c r="AN56" s="10"/>
      <c r="AO56" s="170"/>
      <c r="AP56" s="171" t="s">
        <v>17</v>
      </c>
      <c r="AQ56" s="171"/>
      <c r="AR56" s="172"/>
      <c r="AS56" s="11"/>
      <c r="AT56" s="7" t="s">
        <v>52</v>
      </c>
      <c r="AU56" s="7"/>
      <c r="AV56" s="10"/>
      <c r="AW56" s="170"/>
      <c r="AX56" s="171" t="s">
        <v>22</v>
      </c>
      <c r="AY56" s="171"/>
      <c r="AZ56" s="172"/>
      <c r="BA56" s="11"/>
      <c r="BB56" s="7" t="s">
        <v>59</v>
      </c>
      <c r="BC56" s="7"/>
      <c r="BD56" s="10"/>
      <c r="BE56" s="170"/>
      <c r="BF56" s="174" t="s">
        <v>43</v>
      </c>
      <c r="BG56" s="171"/>
      <c r="BH56" s="172"/>
      <c r="BI56" s="11"/>
      <c r="BJ56" s="7" t="s">
        <v>80</v>
      </c>
      <c r="BK56" s="7"/>
      <c r="BL56" s="10"/>
      <c r="BM56" s="170"/>
      <c r="BN56" s="171" t="s">
        <v>12</v>
      </c>
      <c r="BO56" s="171"/>
      <c r="BP56" s="172"/>
      <c r="BQ56" s="11"/>
      <c r="BR56" s="7" t="s">
        <v>73</v>
      </c>
      <c r="BS56" s="7"/>
      <c r="BT56" s="10"/>
      <c r="BU56" s="11"/>
      <c r="BV56" s="7" t="s">
        <v>55</v>
      </c>
      <c r="BW56" s="7"/>
      <c r="BX56" s="10"/>
      <c r="BY56" s="170"/>
      <c r="BZ56" s="171" t="s">
        <v>3</v>
      </c>
      <c r="CA56" s="171"/>
      <c r="CB56" s="172"/>
      <c r="CC56" s="11"/>
      <c r="CD56" s="7" t="s">
        <v>86</v>
      </c>
      <c r="CE56" s="7"/>
      <c r="CF56" s="10"/>
      <c r="CG56" s="11"/>
      <c r="CH56" s="174" t="s">
        <v>52</v>
      </c>
      <c r="CI56" s="7"/>
      <c r="CJ56" s="10"/>
      <c r="CK56" s="11"/>
      <c r="CL56" s="174" t="s">
        <v>53</v>
      </c>
      <c r="CM56" s="7"/>
      <c r="CN56" s="10"/>
      <c r="CO56" s="11"/>
      <c r="CP56" s="174" t="s">
        <v>80</v>
      </c>
      <c r="CQ56" s="7"/>
      <c r="CR56" s="10"/>
    </row>
    <row r="57" spans="1:96" ht="16.5" thickBot="1" x14ac:dyDescent="0.3">
      <c r="A57" s="94"/>
      <c r="B57" s="103"/>
      <c r="C57" s="39"/>
      <c r="D57" s="39"/>
      <c r="E57" s="24"/>
      <c r="F57" s="24"/>
      <c r="G57" s="24"/>
      <c r="H57" s="24"/>
      <c r="I57" s="107"/>
      <c r="J57" s="108"/>
      <c r="K57" s="108"/>
      <c r="L57" s="109"/>
      <c r="M57" s="107"/>
      <c r="N57" s="108"/>
      <c r="O57" s="108"/>
      <c r="P57" s="109"/>
      <c r="Q57" s="107"/>
      <c r="R57" s="108"/>
      <c r="S57" s="108"/>
      <c r="T57" s="109"/>
      <c r="U57" s="107"/>
      <c r="V57" s="108"/>
      <c r="W57" s="108"/>
      <c r="X57" s="109"/>
      <c r="Y57" s="107"/>
      <c r="Z57" s="108"/>
      <c r="AA57" s="108"/>
      <c r="AB57" s="109"/>
      <c r="AC57" s="107"/>
      <c r="AD57" s="108"/>
      <c r="AE57" s="108"/>
      <c r="AF57" s="109"/>
      <c r="AG57" s="107"/>
      <c r="AH57" s="108"/>
      <c r="AI57" s="108"/>
      <c r="AJ57" s="109"/>
      <c r="AK57" s="107"/>
      <c r="AL57" s="108"/>
      <c r="AM57" s="108"/>
      <c r="AN57" s="109"/>
      <c r="AO57" s="107"/>
      <c r="AP57" s="108"/>
      <c r="AQ57" s="108"/>
      <c r="AR57" s="109"/>
      <c r="AS57" s="107"/>
      <c r="AT57" s="108"/>
      <c r="AU57" s="108"/>
      <c r="AV57" s="109"/>
      <c r="AW57" s="107"/>
      <c r="AX57" s="108"/>
      <c r="AY57" s="108"/>
      <c r="AZ57" s="109"/>
      <c r="BA57" s="107"/>
      <c r="BB57" s="108"/>
      <c r="BC57" s="108"/>
      <c r="BD57" s="109"/>
      <c r="BE57" s="107"/>
      <c r="BF57" s="108"/>
      <c r="BG57" s="108"/>
      <c r="BH57" s="109"/>
      <c r="BI57" s="107"/>
      <c r="BJ57" s="108"/>
      <c r="BK57" s="108"/>
      <c r="BL57" s="109"/>
      <c r="BM57" s="107"/>
      <c r="BN57" s="108"/>
      <c r="BO57" s="108"/>
      <c r="BP57" s="109"/>
      <c r="BQ57" s="107"/>
      <c r="BR57" s="108"/>
      <c r="BS57" s="108"/>
      <c r="BT57" s="109"/>
      <c r="BU57" s="107"/>
      <c r="BV57" s="108"/>
      <c r="BW57" s="108"/>
      <c r="BX57" s="109"/>
      <c r="BY57" s="107"/>
      <c r="BZ57" s="108"/>
      <c r="CA57" s="108"/>
      <c r="CB57" s="109"/>
      <c r="CC57" s="107"/>
      <c r="CD57" s="108"/>
      <c r="CE57" s="108"/>
      <c r="CF57" s="109"/>
      <c r="CG57" s="107"/>
      <c r="CH57" s="108"/>
      <c r="CI57" s="108"/>
      <c r="CJ57" s="109"/>
      <c r="CK57" s="107"/>
      <c r="CL57" s="108"/>
      <c r="CM57" s="108"/>
      <c r="CN57" s="109"/>
      <c r="CO57" s="107"/>
      <c r="CP57" s="108"/>
      <c r="CQ57" s="108"/>
      <c r="CR57" s="109"/>
    </row>
    <row r="58" spans="1:96" ht="16.5" thickBot="1" x14ac:dyDescent="0.3">
      <c r="A58" s="71" t="s">
        <v>0</v>
      </c>
      <c r="B58" s="72" t="s">
        <v>255</v>
      </c>
      <c r="C58" s="104" t="s">
        <v>235</v>
      </c>
      <c r="D58" s="105" t="s">
        <v>292</v>
      </c>
      <c r="E58" s="105" t="s">
        <v>180</v>
      </c>
      <c r="F58" s="105" t="s">
        <v>181</v>
      </c>
      <c r="G58" s="105" t="s">
        <v>33</v>
      </c>
      <c r="H58" s="106" t="s">
        <v>293</v>
      </c>
      <c r="I58" s="104" t="s">
        <v>241</v>
      </c>
      <c r="J58" s="105" t="s">
        <v>289</v>
      </c>
      <c r="K58" s="105" t="s">
        <v>290</v>
      </c>
      <c r="L58" s="106" t="s">
        <v>291</v>
      </c>
      <c r="M58" s="164" t="s">
        <v>241</v>
      </c>
      <c r="N58" s="165" t="s">
        <v>289</v>
      </c>
      <c r="O58" s="165" t="s">
        <v>290</v>
      </c>
      <c r="P58" s="166" t="s">
        <v>291</v>
      </c>
      <c r="Q58" s="104" t="s">
        <v>241</v>
      </c>
      <c r="R58" s="105" t="s">
        <v>289</v>
      </c>
      <c r="S58" s="105" t="s">
        <v>290</v>
      </c>
      <c r="T58" s="106" t="s">
        <v>291</v>
      </c>
      <c r="U58" s="164" t="s">
        <v>241</v>
      </c>
      <c r="V58" s="165" t="s">
        <v>289</v>
      </c>
      <c r="W58" s="165" t="s">
        <v>290</v>
      </c>
      <c r="X58" s="166" t="s">
        <v>291</v>
      </c>
      <c r="Y58" s="104" t="s">
        <v>241</v>
      </c>
      <c r="Z58" s="105" t="s">
        <v>289</v>
      </c>
      <c r="AA58" s="105" t="s">
        <v>290</v>
      </c>
      <c r="AB58" s="106" t="s">
        <v>291</v>
      </c>
      <c r="AC58" s="164" t="s">
        <v>241</v>
      </c>
      <c r="AD58" s="165" t="s">
        <v>289</v>
      </c>
      <c r="AE58" s="165" t="s">
        <v>290</v>
      </c>
      <c r="AF58" s="166" t="s">
        <v>291</v>
      </c>
      <c r="AG58" s="104" t="s">
        <v>241</v>
      </c>
      <c r="AH58" s="105" t="s">
        <v>289</v>
      </c>
      <c r="AI58" s="105" t="s">
        <v>290</v>
      </c>
      <c r="AJ58" s="106" t="s">
        <v>291</v>
      </c>
      <c r="AK58" s="104" t="s">
        <v>241</v>
      </c>
      <c r="AL58" s="105" t="s">
        <v>289</v>
      </c>
      <c r="AM58" s="105" t="s">
        <v>290</v>
      </c>
      <c r="AN58" s="106" t="s">
        <v>291</v>
      </c>
      <c r="AO58" s="164" t="s">
        <v>241</v>
      </c>
      <c r="AP58" s="165" t="s">
        <v>289</v>
      </c>
      <c r="AQ58" s="165" t="s">
        <v>290</v>
      </c>
      <c r="AR58" s="166" t="s">
        <v>291</v>
      </c>
      <c r="AS58" s="104" t="s">
        <v>241</v>
      </c>
      <c r="AT58" s="105" t="s">
        <v>289</v>
      </c>
      <c r="AU58" s="105" t="s">
        <v>290</v>
      </c>
      <c r="AV58" s="106" t="s">
        <v>291</v>
      </c>
      <c r="AW58" s="164" t="s">
        <v>241</v>
      </c>
      <c r="AX58" s="165" t="s">
        <v>289</v>
      </c>
      <c r="AY58" s="165" t="s">
        <v>290</v>
      </c>
      <c r="AZ58" s="166" t="s">
        <v>291</v>
      </c>
      <c r="BA58" s="104" t="s">
        <v>241</v>
      </c>
      <c r="BB58" s="105" t="s">
        <v>289</v>
      </c>
      <c r="BC58" s="105" t="s">
        <v>290</v>
      </c>
      <c r="BD58" s="106" t="s">
        <v>291</v>
      </c>
      <c r="BE58" s="164" t="s">
        <v>241</v>
      </c>
      <c r="BF58" s="165" t="s">
        <v>289</v>
      </c>
      <c r="BG58" s="165" t="s">
        <v>290</v>
      </c>
      <c r="BH58" s="166" t="s">
        <v>291</v>
      </c>
      <c r="BI58" s="104" t="s">
        <v>241</v>
      </c>
      <c r="BJ58" s="105" t="s">
        <v>289</v>
      </c>
      <c r="BK58" s="105" t="s">
        <v>290</v>
      </c>
      <c r="BL58" s="106" t="s">
        <v>291</v>
      </c>
      <c r="BM58" s="164" t="s">
        <v>241</v>
      </c>
      <c r="BN58" s="165" t="s">
        <v>289</v>
      </c>
      <c r="BO58" s="165" t="s">
        <v>290</v>
      </c>
      <c r="BP58" s="166" t="s">
        <v>291</v>
      </c>
      <c r="BQ58" s="104" t="s">
        <v>241</v>
      </c>
      <c r="BR58" s="105" t="s">
        <v>289</v>
      </c>
      <c r="BS58" s="105" t="s">
        <v>290</v>
      </c>
      <c r="BT58" s="106" t="s">
        <v>291</v>
      </c>
      <c r="BU58" s="104" t="s">
        <v>241</v>
      </c>
      <c r="BV58" s="105" t="s">
        <v>289</v>
      </c>
      <c r="BW58" s="105" t="s">
        <v>290</v>
      </c>
      <c r="BX58" s="106" t="s">
        <v>291</v>
      </c>
      <c r="BY58" s="164" t="s">
        <v>241</v>
      </c>
      <c r="BZ58" s="165" t="s">
        <v>289</v>
      </c>
      <c r="CA58" s="165" t="s">
        <v>290</v>
      </c>
      <c r="CB58" s="166" t="s">
        <v>291</v>
      </c>
      <c r="CC58" s="104" t="s">
        <v>241</v>
      </c>
      <c r="CD58" s="105" t="s">
        <v>289</v>
      </c>
      <c r="CE58" s="105" t="s">
        <v>290</v>
      </c>
      <c r="CF58" s="106" t="s">
        <v>291</v>
      </c>
      <c r="CG58" s="104" t="s">
        <v>241</v>
      </c>
      <c r="CH58" s="105" t="s">
        <v>289</v>
      </c>
      <c r="CI58" s="105" t="s">
        <v>290</v>
      </c>
      <c r="CJ58" s="106" t="s">
        <v>291</v>
      </c>
      <c r="CK58" s="104" t="s">
        <v>241</v>
      </c>
      <c r="CL58" s="105" t="s">
        <v>289</v>
      </c>
      <c r="CM58" s="105" t="s">
        <v>290</v>
      </c>
      <c r="CN58" s="106" t="s">
        <v>291</v>
      </c>
      <c r="CO58" s="104" t="s">
        <v>241</v>
      </c>
      <c r="CP58" s="105" t="s">
        <v>289</v>
      </c>
      <c r="CQ58" s="105" t="s">
        <v>290</v>
      </c>
      <c r="CR58" s="106" t="s">
        <v>291</v>
      </c>
    </row>
    <row r="59" spans="1:96" ht="15.75" x14ac:dyDescent="0.25">
      <c r="A59" s="101" t="s">
        <v>309</v>
      </c>
      <c r="B59" s="102" t="s">
        <v>337</v>
      </c>
      <c r="C59" s="25">
        <f>L59+P59+T59+X59+AB59+AF59+AJ59+AN59+AR59+AV59+AZ59+BD59+BH59+BL59+BP59+BT59+BX59+CB59+CF59+CJ59+CN59+CR59</f>
        <v>0</v>
      </c>
      <c r="D59" s="26">
        <f>(I59+M59+Q59+U59+Y59+AC59+AG59+AK59+AO59+AS59+AW59+BA59+BE59+BI59+BM59+BQ59+BU59+BY59+CC59+CG59+CK59+CO59)/22</f>
        <v>0</v>
      </c>
      <c r="E59" s="26">
        <f>P59+T59+X59+AB59+AF59+AJ59+AN59+AV59+BH59+BL59+CN59</f>
        <v>0</v>
      </c>
      <c r="F59" s="26">
        <f>L59+AR59+AZ59+BD59+BP59+BT59+BX59+CB59+CF59+CJ59+CR59</f>
        <v>0</v>
      </c>
      <c r="G59" s="26">
        <f>L59+T59+AB59+AJ59+AN59+AV59+BD59+BL59+BT59+BX59+CF59+CJ59+CN59+CR59</f>
        <v>0</v>
      </c>
      <c r="H59" s="27">
        <f>P59+X59+AF59+AR59+AZ59+BH59+BP59+CB59</f>
        <v>0</v>
      </c>
      <c r="I59" s="11"/>
      <c r="J59" s="7" t="s">
        <v>55</v>
      </c>
      <c r="K59" s="7"/>
      <c r="L59" s="10"/>
      <c r="M59" s="170"/>
      <c r="N59" s="174" t="s">
        <v>43</v>
      </c>
      <c r="O59" s="171"/>
      <c r="P59" s="172"/>
      <c r="Q59" s="11"/>
      <c r="R59" s="174" t="s">
        <v>86</v>
      </c>
      <c r="S59" s="7"/>
      <c r="T59" s="10"/>
      <c r="U59" s="170"/>
      <c r="V59" s="174" t="s">
        <v>44</v>
      </c>
      <c r="W59" s="171"/>
      <c r="X59" s="172"/>
      <c r="Y59" s="11"/>
      <c r="Z59" s="174" t="s">
        <v>53</v>
      </c>
      <c r="AA59" s="7"/>
      <c r="AB59" s="10"/>
      <c r="AC59" s="170"/>
      <c r="AD59" s="174" t="s">
        <v>24</v>
      </c>
      <c r="AE59" s="171"/>
      <c r="AF59" s="172"/>
      <c r="AG59" s="11"/>
      <c r="AH59" s="174" t="s">
        <v>59</v>
      </c>
      <c r="AI59" s="7"/>
      <c r="AJ59" s="10"/>
      <c r="AK59" s="11"/>
      <c r="AL59" s="174" t="s">
        <v>52</v>
      </c>
      <c r="AM59" s="7"/>
      <c r="AN59" s="10"/>
      <c r="AO59" s="170"/>
      <c r="AP59" s="171" t="s">
        <v>12</v>
      </c>
      <c r="AQ59" s="171"/>
      <c r="AR59" s="172"/>
      <c r="AS59" s="11"/>
      <c r="AT59" s="174" t="s">
        <v>73</v>
      </c>
      <c r="AU59" s="7"/>
      <c r="AV59" s="10"/>
      <c r="AW59" s="170"/>
      <c r="AX59" s="171" t="s">
        <v>3</v>
      </c>
      <c r="AY59" s="171"/>
      <c r="AZ59" s="172"/>
      <c r="BA59" s="11"/>
      <c r="BB59" s="7" t="s">
        <v>86</v>
      </c>
      <c r="BC59" s="7"/>
      <c r="BD59" s="10"/>
      <c r="BE59" s="170"/>
      <c r="BF59" s="174" t="s">
        <v>32</v>
      </c>
      <c r="BG59" s="171"/>
      <c r="BH59" s="172"/>
      <c r="BI59" s="11"/>
      <c r="BJ59" s="174" t="s">
        <v>74</v>
      </c>
      <c r="BK59" s="7"/>
      <c r="BL59" s="10"/>
      <c r="BM59" s="170"/>
      <c r="BN59" s="171" t="s">
        <v>17</v>
      </c>
      <c r="BO59" s="171"/>
      <c r="BP59" s="172"/>
      <c r="BQ59" s="11"/>
      <c r="BR59" s="7" t="s">
        <v>53</v>
      </c>
      <c r="BS59" s="7"/>
      <c r="BT59" s="10"/>
      <c r="BU59" s="11"/>
      <c r="BV59" s="7" t="s">
        <v>59</v>
      </c>
      <c r="BW59" s="7"/>
      <c r="BX59" s="10"/>
      <c r="BY59" s="170"/>
      <c r="BZ59" s="171" t="s">
        <v>22</v>
      </c>
      <c r="CA59" s="171"/>
      <c r="CB59" s="172"/>
      <c r="CC59" s="11"/>
      <c r="CD59" s="7" t="s">
        <v>52</v>
      </c>
      <c r="CE59" s="7"/>
      <c r="CF59" s="10"/>
      <c r="CG59" s="11"/>
      <c r="CH59" s="7" t="s">
        <v>73</v>
      </c>
      <c r="CI59" s="7"/>
      <c r="CJ59" s="10"/>
      <c r="CK59" s="11"/>
      <c r="CL59" s="174" t="s">
        <v>55</v>
      </c>
      <c r="CM59" s="7"/>
      <c r="CN59" s="10"/>
      <c r="CO59" s="11"/>
      <c r="CP59" s="7" t="s">
        <v>74</v>
      </c>
      <c r="CQ59" s="7"/>
      <c r="CR59" s="10"/>
    </row>
    <row r="60" spans="1:96" ht="15.75" x14ac:dyDescent="0.25">
      <c r="A60" s="101" t="s">
        <v>310</v>
      </c>
      <c r="B60" s="102" t="s">
        <v>338</v>
      </c>
      <c r="C60" s="25">
        <f>L60+P60+T60+X60+AB60+AF60+AJ60+AN60+AR60+AV60+AZ60+BD60+BH60+BL60+BP60+BT60+BX60+CB60+CF60+CJ60+CN60+CR60</f>
        <v>0</v>
      </c>
      <c r="D60" s="26">
        <f>I60+M60+Q60+U60+Y60+AC60+AG60+AK60+AO60+AS60+AW60+BA60+BE60+BI60+BM60+BQ60+BU60+BY60+CC60+CG60+CK60+CO60</f>
        <v>0</v>
      </c>
      <c r="E60" s="26">
        <f>P60+T60+X60+AB60+AF60+AJ60+AN60+AV60+BH60+BL60+CN60</f>
        <v>0</v>
      </c>
      <c r="F60" s="26">
        <f>L60+AR60+AZ60+BD60+BP60+BT60+BX60+CB60+CF60+CJ60+CR60</f>
        <v>0</v>
      </c>
      <c r="G60" s="26">
        <f>L60+T60+AB60+AJ60+AN60+AV60+BD60+BL60+BT60+BX60+CF60+CJ60+CN60+CR60</f>
        <v>0</v>
      </c>
      <c r="H60" s="27">
        <f>P60+X60+AF60+AR60+AZ60+BH60+BP60+CB60</f>
        <v>0</v>
      </c>
      <c r="I60" s="11"/>
      <c r="J60" s="7" t="s">
        <v>55</v>
      </c>
      <c r="K60" s="7"/>
      <c r="L60" s="10"/>
      <c r="M60" s="170"/>
      <c r="N60" s="174" t="s">
        <v>43</v>
      </c>
      <c r="O60" s="171"/>
      <c r="P60" s="172"/>
      <c r="Q60" s="11"/>
      <c r="R60" s="174" t="s">
        <v>86</v>
      </c>
      <c r="S60" s="7"/>
      <c r="T60" s="10"/>
      <c r="U60" s="170"/>
      <c r="V60" s="174" t="s">
        <v>44</v>
      </c>
      <c r="W60" s="171"/>
      <c r="X60" s="172"/>
      <c r="Y60" s="11"/>
      <c r="Z60" s="174" t="s">
        <v>53</v>
      </c>
      <c r="AA60" s="7"/>
      <c r="AB60" s="10"/>
      <c r="AC60" s="170"/>
      <c r="AD60" s="174" t="s">
        <v>24</v>
      </c>
      <c r="AE60" s="171"/>
      <c r="AF60" s="172"/>
      <c r="AG60" s="11"/>
      <c r="AH60" s="174" t="s">
        <v>59</v>
      </c>
      <c r="AI60" s="7"/>
      <c r="AJ60" s="10"/>
      <c r="AK60" s="11"/>
      <c r="AL60" s="174" t="s">
        <v>52</v>
      </c>
      <c r="AM60" s="7"/>
      <c r="AN60" s="10"/>
      <c r="AO60" s="170"/>
      <c r="AP60" s="171" t="s">
        <v>12</v>
      </c>
      <c r="AQ60" s="171"/>
      <c r="AR60" s="172"/>
      <c r="AS60" s="11"/>
      <c r="AT60" s="174" t="s">
        <v>73</v>
      </c>
      <c r="AU60" s="7"/>
      <c r="AV60" s="10"/>
      <c r="AW60" s="170"/>
      <c r="AX60" s="171" t="s">
        <v>3</v>
      </c>
      <c r="AY60" s="171"/>
      <c r="AZ60" s="172"/>
      <c r="BA60" s="11"/>
      <c r="BB60" s="7" t="s">
        <v>86</v>
      </c>
      <c r="BC60" s="7"/>
      <c r="BD60" s="10"/>
      <c r="BE60" s="170"/>
      <c r="BF60" s="174" t="s">
        <v>32</v>
      </c>
      <c r="BG60" s="171"/>
      <c r="BH60" s="172"/>
      <c r="BI60" s="11"/>
      <c r="BJ60" s="174" t="s">
        <v>74</v>
      </c>
      <c r="BK60" s="7"/>
      <c r="BL60" s="10"/>
      <c r="BM60" s="170"/>
      <c r="BN60" s="171" t="s">
        <v>17</v>
      </c>
      <c r="BO60" s="171"/>
      <c r="BP60" s="172"/>
      <c r="BQ60" s="11"/>
      <c r="BR60" s="7" t="s">
        <v>53</v>
      </c>
      <c r="BS60" s="7"/>
      <c r="BT60" s="10"/>
      <c r="BU60" s="11"/>
      <c r="BV60" s="7" t="s">
        <v>59</v>
      </c>
      <c r="BW60" s="7"/>
      <c r="BX60" s="10"/>
      <c r="BY60" s="170"/>
      <c r="BZ60" s="171" t="s">
        <v>22</v>
      </c>
      <c r="CA60" s="171"/>
      <c r="CB60" s="172"/>
      <c r="CC60" s="11"/>
      <c r="CD60" s="7" t="s">
        <v>52</v>
      </c>
      <c r="CE60" s="7"/>
      <c r="CF60" s="10"/>
      <c r="CG60" s="11"/>
      <c r="CH60" s="7" t="s">
        <v>73</v>
      </c>
      <c r="CI60" s="7"/>
      <c r="CJ60" s="10"/>
      <c r="CK60" s="11"/>
      <c r="CL60" s="174" t="s">
        <v>55</v>
      </c>
      <c r="CM60" s="7"/>
      <c r="CN60" s="10"/>
      <c r="CO60" s="11"/>
      <c r="CP60" s="7" t="s">
        <v>74</v>
      </c>
      <c r="CQ60" s="7"/>
      <c r="CR60" s="10"/>
    </row>
    <row r="61" spans="1:96" ht="16.5" thickBot="1" x14ac:dyDescent="0.3">
      <c r="A61" s="94"/>
      <c r="B61" s="70"/>
      <c r="C61" s="39"/>
      <c r="D61" s="39"/>
      <c r="E61" s="24"/>
      <c r="F61" s="24"/>
      <c r="G61" s="24"/>
      <c r="H61" s="24"/>
      <c r="I61" s="107"/>
      <c r="J61" s="108"/>
      <c r="K61" s="108"/>
      <c r="L61" s="109"/>
      <c r="M61" s="107"/>
      <c r="N61" s="108"/>
      <c r="O61" s="108"/>
      <c r="P61" s="109"/>
      <c r="Q61" s="107"/>
      <c r="R61" s="108"/>
      <c r="S61" s="108"/>
      <c r="T61" s="109"/>
      <c r="U61" s="107"/>
      <c r="V61" s="108"/>
      <c r="W61" s="108"/>
      <c r="X61" s="109"/>
      <c r="Y61" s="107"/>
      <c r="Z61" s="108"/>
      <c r="AA61" s="108"/>
      <c r="AB61" s="109"/>
      <c r="AC61" s="107"/>
      <c r="AD61" s="108"/>
      <c r="AE61" s="108"/>
      <c r="AF61" s="109"/>
      <c r="AG61" s="107"/>
      <c r="AH61" s="108"/>
      <c r="AI61" s="108"/>
      <c r="AJ61" s="109"/>
      <c r="AK61" s="107"/>
      <c r="AL61" s="108"/>
      <c r="AM61" s="108"/>
      <c r="AN61" s="109"/>
      <c r="AO61" s="107"/>
      <c r="AP61" s="108"/>
      <c r="AQ61" s="108"/>
      <c r="AR61" s="109"/>
      <c r="AS61" s="107"/>
      <c r="AT61" s="108"/>
      <c r="AU61" s="108"/>
      <c r="AV61" s="109"/>
      <c r="AW61" s="107"/>
      <c r="AX61" s="108"/>
      <c r="AY61" s="108"/>
      <c r="AZ61" s="109"/>
      <c r="BA61" s="107"/>
      <c r="BB61" s="108"/>
      <c r="BC61" s="108"/>
      <c r="BD61" s="109"/>
      <c r="BE61" s="107"/>
      <c r="BF61" s="108"/>
      <c r="BG61" s="108"/>
      <c r="BH61" s="109"/>
      <c r="BI61" s="107"/>
      <c r="BJ61" s="108"/>
      <c r="BK61" s="108"/>
      <c r="BL61" s="109"/>
      <c r="BM61" s="107"/>
      <c r="BN61" s="108"/>
      <c r="BO61" s="108"/>
      <c r="BP61" s="109"/>
      <c r="BQ61" s="107"/>
      <c r="BR61" s="108"/>
      <c r="BS61" s="108"/>
      <c r="BT61" s="109"/>
      <c r="BU61" s="107"/>
      <c r="BV61" s="108"/>
      <c r="BW61" s="108"/>
      <c r="BX61" s="109"/>
      <c r="BY61" s="107"/>
      <c r="BZ61" s="108"/>
      <c r="CA61" s="108"/>
      <c r="CB61" s="109"/>
      <c r="CC61" s="107"/>
      <c r="CD61" s="108"/>
      <c r="CE61" s="108"/>
      <c r="CF61" s="109"/>
      <c r="CG61" s="107"/>
      <c r="CH61" s="108"/>
      <c r="CI61" s="108"/>
      <c r="CJ61" s="109"/>
      <c r="CK61" s="107"/>
      <c r="CL61" s="108"/>
      <c r="CM61" s="108"/>
      <c r="CN61" s="109"/>
      <c r="CO61" s="107"/>
      <c r="CP61" s="108"/>
      <c r="CQ61" s="108"/>
      <c r="CR61" s="109"/>
    </row>
    <row r="62" spans="1:96" ht="16.5" thickBot="1" x14ac:dyDescent="0.3">
      <c r="A62" s="71" t="s">
        <v>0</v>
      </c>
      <c r="B62" s="89" t="s">
        <v>86</v>
      </c>
      <c r="C62" s="104" t="s">
        <v>235</v>
      </c>
      <c r="D62" s="105" t="s">
        <v>292</v>
      </c>
      <c r="E62" s="105" t="s">
        <v>180</v>
      </c>
      <c r="F62" s="105" t="s">
        <v>181</v>
      </c>
      <c r="G62" s="105" t="s">
        <v>33</v>
      </c>
      <c r="H62" s="106" t="s">
        <v>293</v>
      </c>
      <c r="I62" s="104" t="s">
        <v>241</v>
      </c>
      <c r="J62" s="105" t="s">
        <v>289</v>
      </c>
      <c r="K62" s="105" t="s">
        <v>290</v>
      </c>
      <c r="L62" s="106" t="s">
        <v>291</v>
      </c>
      <c r="M62" s="164" t="s">
        <v>241</v>
      </c>
      <c r="N62" s="165" t="s">
        <v>289</v>
      </c>
      <c r="O62" s="165" t="s">
        <v>290</v>
      </c>
      <c r="P62" s="166" t="s">
        <v>291</v>
      </c>
      <c r="Q62" s="104" t="s">
        <v>241</v>
      </c>
      <c r="R62" s="105" t="s">
        <v>289</v>
      </c>
      <c r="S62" s="105" t="s">
        <v>290</v>
      </c>
      <c r="T62" s="106" t="s">
        <v>291</v>
      </c>
      <c r="U62" s="164" t="s">
        <v>241</v>
      </c>
      <c r="V62" s="165" t="s">
        <v>289</v>
      </c>
      <c r="W62" s="165" t="s">
        <v>290</v>
      </c>
      <c r="X62" s="166" t="s">
        <v>291</v>
      </c>
      <c r="Y62" s="104" t="s">
        <v>241</v>
      </c>
      <c r="Z62" s="105" t="s">
        <v>289</v>
      </c>
      <c r="AA62" s="105" t="s">
        <v>290</v>
      </c>
      <c r="AB62" s="106" t="s">
        <v>291</v>
      </c>
      <c r="AC62" s="164" t="s">
        <v>241</v>
      </c>
      <c r="AD62" s="165" t="s">
        <v>289</v>
      </c>
      <c r="AE62" s="165" t="s">
        <v>290</v>
      </c>
      <c r="AF62" s="166" t="s">
        <v>291</v>
      </c>
      <c r="AG62" s="104" t="s">
        <v>241</v>
      </c>
      <c r="AH62" s="105" t="s">
        <v>289</v>
      </c>
      <c r="AI62" s="105" t="s">
        <v>290</v>
      </c>
      <c r="AJ62" s="106" t="s">
        <v>291</v>
      </c>
      <c r="AK62" s="104" t="s">
        <v>241</v>
      </c>
      <c r="AL62" s="105" t="s">
        <v>289</v>
      </c>
      <c r="AM62" s="105" t="s">
        <v>290</v>
      </c>
      <c r="AN62" s="106" t="s">
        <v>291</v>
      </c>
      <c r="AO62" s="164" t="s">
        <v>241</v>
      </c>
      <c r="AP62" s="165" t="s">
        <v>289</v>
      </c>
      <c r="AQ62" s="165" t="s">
        <v>290</v>
      </c>
      <c r="AR62" s="166" t="s">
        <v>291</v>
      </c>
      <c r="AS62" s="104" t="s">
        <v>241</v>
      </c>
      <c r="AT62" s="105" t="s">
        <v>289</v>
      </c>
      <c r="AU62" s="105" t="s">
        <v>290</v>
      </c>
      <c r="AV62" s="106" t="s">
        <v>291</v>
      </c>
      <c r="AW62" s="164" t="s">
        <v>241</v>
      </c>
      <c r="AX62" s="165" t="s">
        <v>289</v>
      </c>
      <c r="AY62" s="165" t="s">
        <v>290</v>
      </c>
      <c r="AZ62" s="166" t="s">
        <v>291</v>
      </c>
      <c r="BA62" s="104" t="s">
        <v>241</v>
      </c>
      <c r="BB62" s="105" t="s">
        <v>289</v>
      </c>
      <c r="BC62" s="105" t="s">
        <v>290</v>
      </c>
      <c r="BD62" s="106" t="s">
        <v>291</v>
      </c>
      <c r="BE62" s="164" t="s">
        <v>241</v>
      </c>
      <c r="BF62" s="165" t="s">
        <v>289</v>
      </c>
      <c r="BG62" s="165" t="s">
        <v>290</v>
      </c>
      <c r="BH62" s="166" t="s">
        <v>291</v>
      </c>
      <c r="BI62" s="104" t="s">
        <v>241</v>
      </c>
      <c r="BJ62" s="105" t="s">
        <v>289</v>
      </c>
      <c r="BK62" s="105" t="s">
        <v>290</v>
      </c>
      <c r="BL62" s="106" t="s">
        <v>291</v>
      </c>
      <c r="BM62" s="164" t="s">
        <v>241</v>
      </c>
      <c r="BN62" s="165" t="s">
        <v>289</v>
      </c>
      <c r="BO62" s="165" t="s">
        <v>290</v>
      </c>
      <c r="BP62" s="166" t="s">
        <v>291</v>
      </c>
      <c r="BQ62" s="104" t="s">
        <v>241</v>
      </c>
      <c r="BR62" s="105" t="s">
        <v>289</v>
      </c>
      <c r="BS62" s="105" t="s">
        <v>290</v>
      </c>
      <c r="BT62" s="106" t="s">
        <v>291</v>
      </c>
      <c r="BU62" s="104" t="s">
        <v>241</v>
      </c>
      <c r="BV62" s="105" t="s">
        <v>289</v>
      </c>
      <c r="BW62" s="105" t="s">
        <v>290</v>
      </c>
      <c r="BX62" s="106" t="s">
        <v>291</v>
      </c>
      <c r="BY62" s="164" t="s">
        <v>241</v>
      </c>
      <c r="BZ62" s="165" t="s">
        <v>289</v>
      </c>
      <c r="CA62" s="165" t="s">
        <v>290</v>
      </c>
      <c r="CB62" s="166" t="s">
        <v>291</v>
      </c>
      <c r="CC62" s="104" t="s">
        <v>241</v>
      </c>
      <c r="CD62" s="105" t="s">
        <v>289</v>
      </c>
      <c r="CE62" s="105" t="s">
        <v>290</v>
      </c>
      <c r="CF62" s="106" t="s">
        <v>291</v>
      </c>
      <c r="CG62" s="104" t="s">
        <v>241</v>
      </c>
      <c r="CH62" s="105" t="s">
        <v>289</v>
      </c>
      <c r="CI62" s="105" t="s">
        <v>290</v>
      </c>
      <c r="CJ62" s="106" t="s">
        <v>291</v>
      </c>
      <c r="CK62" s="104" t="s">
        <v>241</v>
      </c>
      <c r="CL62" s="105" t="s">
        <v>289</v>
      </c>
      <c r="CM62" s="105" t="s">
        <v>290</v>
      </c>
      <c r="CN62" s="106" t="s">
        <v>291</v>
      </c>
      <c r="CO62" s="104" t="s">
        <v>241</v>
      </c>
      <c r="CP62" s="105" t="s">
        <v>289</v>
      </c>
      <c r="CQ62" s="105" t="s">
        <v>290</v>
      </c>
      <c r="CR62" s="106" t="s">
        <v>291</v>
      </c>
    </row>
    <row r="63" spans="1:96" ht="15.75" x14ac:dyDescent="0.25">
      <c r="A63" s="101" t="s">
        <v>309</v>
      </c>
      <c r="B63" s="74" t="s">
        <v>339</v>
      </c>
      <c r="C63" s="25">
        <f>L63+P63+T63+X63+AB63+AF63+AJ63+AN63+AR63+AV63+AZ63+BD63+BH63+BL63+BP63+BT63+BX63+CB63+CF63+CJ63+CN63+CR63</f>
        <v>0</v>
      </c>
      <c r="D63" s="26">
        <f>(I63+M63+Q63+U63+Y63+AC63+AG63+AK63+AO63+AS63+AW63+BA63+BE63+BI63+BM63+BQ63+BU63+BY63+CC63+CG63+CK63+CO63)/22</f>
        <v>0</v>
      </c>
      <c r="E63" s="26">
        <f>L63+P63+X63+AB63+AF63+BD63+BH63+BX63+CF63+CJ63+CR63</f>
        <v>0</v>
      </c>
      <c r="F63" s="26">
        <f>T63+AJ63+AN63+AR63+AV63+AZ63+BL63+BP63+BT63+CB63+CN63</f>
        <v>0</v>
      </c>
      <c r="G63" s="26">
        <f>L63+T63+AB63+AJ63+AN63+AV63+BD63+BL63+BT63+BX63+CF63+CJ63+CN63+CR63</f>
        <v>0</v>
      </c>
      <c r="H63" s="27">
        <f>P63+X63+AF63+AR63+AZ63+BH63+BP63+CB63</f>
        <v>0</v>
      </c>
      <c r="I63" s="11"/>
      <c r="J63" s="174" t="s">
        <v>59</v>
      </c>
      <c r="K63" s="7"/>
      <c r="L63" s="10"/>
      <c r="M63" s="170"/>
      <c r="N63" s="174" t="s">
        <v>44</v>
      </c>
      <c r="O63" s="171"/>
      <c r="P63" s="172"/>
      <c r="Q63" s="11"/>
      <c r="R63" s="7" t="s">
        <v>80</v>
      </c>
      <c r="S63" s="7"/>
      <c r="T63" s="10"/>
      <c r="U63" s="170"/>
      <c r="V63" s="174" t="s">
        <v>43</v>
      </c>
      <c r="W63" s="171"/>
      <c r="X63" s="172"/>
      <c r="Y63" s="11"/>
      <c r="Z63" s="174" t="s">
        <v>55</v>
      </c>
      <c r="AA63" s="7"/>
      <c r="AB63" s="10"/>
      <c r="AC63" s="170"/>
      <c r="AD63" s="174" t="s">
        <v>32</v>
      </c>
      <c r="AE63" s="171"/>
      <c r="AF63" s="172"/>
      <c r="AG63" s="11"/>
      <c r="AH63" s="7" t="s">
        <v>52</v>
      </c>
      <c r="AI63" s="7"/>
      <c r="AJ63" s="10"/>
      <c r="AK63" s="11"/>
      <c r="AL63" s="7" t="s">
        <v>74</v>
      </c>
      <c r="AM63" s="7"/>
      <c r="AN63" s="10"/>
      <c r="AO63" s="170"/>
      <c r="AP63" s="171" t="s">
        <v>3</v>
      </c>
      <c r="AQ63" s="171"/>
      <c r="AR63" s="172"/>
      <c r="AS63" s="11"/>
      <c r="AT63" s="7" t="s">
        <v>53</v>
      </c>
      <c r="AU63" s="7"/>
      <c r="AV63" s="10"/>
      <c r="AW63" s="170"/>
      <c r="AX63" s="171" t="s">
        <v>12</v>
      </c>
      <c r="AY63" s="171"/>
      <c r="AZ63" s="172"/>
      <c r="BA63" s="11"/>
      <c r="BB63" s="174" t="s">
        <v>80</v>
      </c>
      <c r="BC63" s="7"/>
      <c r="BD63" s="10"/>
      <c r="BE63" s="170"/>
      <c r="BF63" s="174" t="s">
        <v>24</v>
      </c>
      <c r="BG63" s="171"/>
      <c r="BH63" s="172"/>
      <c r="BI63" s="11"/>
      <c r="BJ63" s="7" t="s">
        <v>73</v>
      </c>
      <c r="BK63" s="7"/>
      <c r="BL63" s="10"/>
      <c r="BM63" s="170"/>
      <c r="BN63" s="171" t="s">
        <v>22</v>
      </c>
      <c r="BO63" s="171"/>
      <c r="BP63" s="172"/>
      <c r="BQ63" s="11"/>
      <c r="BR63" s="7" t="s">
        <v>55</v>
      </c>
      <c r="BS63" s="7"/>
      <c r="BT63" s="10"/>
      <c r="BU63" s="11"/>
      <c r="BV63" s="174" t="s">
        <v>52</v>
      </c>
      <c r="BW63" s="7"/>
      <c r="BX63" s="10"/>
      <c r="BY63" s="170"/>
      <c r="BZ63" s="171" t="s">
        <v>17</v>
      </c>
      <c r="CA63" s="171"/>
      <c r="CB63" s="172"/>
      <c r="CC63" s="11"/>
      <c r="CD63" s="174" t="s">
        <v>74</v>
      </c>
      <c r="CE63" s="7"/>
      <c r="CF63" s="10"/>
      <c r="CG63" s="11"/>
      <c r="CH63" s="174" t="s">
        <v>53</v>
      </c>
      <c r="CI63" s="7"/>
      <c r="CJ63" s="10"/>
      <c r="CK63" s="11"/>
      <c r="CL63" s="7" t="s">
        <v>59</v>
      </c>
      <c r="CM63" s="7"/>
      <c r="CN63" s="10"/>
      <c r="CO63" s="11"/>
      <c r="CP63" s="174" t="s">
        <v>73</v>
      </c>
      <c r="CQ63" s="7"/>
      <c r="CR63" s="10"/>
    </row>
    <row r="64" spans="1:96" ht="15.75" x14ac:dyDescent="0.25">
      <c r="A64" s="101" t="s">
        <v>310</v>
      </c>
      <c r="B64" s="77" t="s">
        <v>340</v>
      </c>
      <c r="C64" s="25">
        <f>L64+P64+T64+X64+AB64+AF64+AJ64+AN64+AR64+AV64+AZ64+BD64+BH64+BL64+BP64+BT64+BX64+CB64+CF64+CJ64+CN64+CR64</f>
        <v>0</v>
      </c>
      <c r="D64" s="26">
        <f>I64+M64+Q64+U64+Y64+AC64+AG64+AK64+AO64+AS64+AW64+BA64+BE64+BI64+BM64+BQ64+BU64+BY64+CC64+CG64+CK64+CO64</f>
        <v>0</v>
      </c>
      <c r="E64" s="26">
        <f>L64+P64+X64+AB64+AF64+BD64+BH64+BX64+CF64+CJ64+CR64</f>
        <v>0</v>
      </c>
      <c r="F64" s="26">
        <f>T64+AJ64+AN64+AR64+AV64+AZ64+BL64+BP64+BT64+CB64+CN64</f>
        <v>0</v>
      </c>
      <c r="G64" s="26">
        <f>L64+T64+AB64+AJ64+AN64+AV64+BD64+BL64+BT64+BX64+CF64+CJ64+CN64+CR64</f>
        <v>0</v>
      </c>
      <c r="H64" s="27">
        <f>P64+X64+AF64+AR64+AZ64+BH64+BP64+CB64</f>
        <v>0</v>
      </c>
      <c r="I64" s="11"/>
      <c r="J64" s="174" t="s">
        <v>59</v>
      </c>
      <c r="K64" s="7"/>
      <c r="L64" s="10"/>
      <c r="M64" s="170"/>
      <c r="N64" s="174" t="s">
        <v>44</v>
      </c>
      <c r="O64" s="171"/>
      <c r="P64" s="172"/>
      <c r="Q64" s="11"/>
      <c r="R64" s="7" t="s">
        <v>80</v>
      </c>
      <c r="S64" s="7"/>
      <c r="T64" s="10"/>
      <c r="U64" s="170"/>
      <c r="V64" s="174" t="s">
        <v>43</v>
      </c>
      <c r="W64" s="171"/>
      <c r="X64" s="172"/>
      <c r="Y64" s="11"/>
      <c r="Z64" s="174" t="s">
        <v>55</v>
      </c>
      <c r="AA64" s="7"/>
      <c r="AB64" s="10"/>
      <c r="AC64" s="170"/>
      <c r="AD64" s="174" t="s">
        <v>32</v>
      </c>
      <c r="AE64" s="171"/>
      <c r="AF64" s="172"/>
      <c r="AG64" s="11"/>
      <c r="AH64" s="7" t="s">
        <v>52</v>
      </c>
      <c r="AI64" s="7"/>
      <c r="AJ64" s="10"/>
      <c r="AK64" s="11"/>
      <c r="AL64" s="7" t="s">
        <v>74</v>
      </c>
      <c r="AM64" s="7"/>
      <c r="AN64" s="10"/>
      <c r="AO64" s="170"/>
      <c r="AP64" s="171" t="s">
        <v>3</v>
      </c>
      <c r="AQ64" s="171"/>
      <c r="AR64" s="172"/>
      <c r="AS64" s="11"/>
      <c r="AT64" s="7" t="s">
        <v>53</v>
      </c>
      <c r="AU64" s="7"/>
      <c r="AV64" s="10"/>
      <c r="AW64" s="170"/>
      <c r="AX64" s="171" t="s">
        <v>12</v>
      </c>
      <c r="AY64" s="171"/>
      <c r="AZ64" s="172"/>
      <c r="BA64" s="11"/>
      <c r="BB64" s="174" t="s">
        <v>80</v>
      </c>
      <c r="BC64" s="7"/>
      <c r="BD64" s="10"/>
      <c r="BE64" s="170"/>
      <c r="BF64" s="174" t="s">
        <v>24</v>
      </c>
      <c r="BG64" s="171"/>
      <c r="BH64" s="172"/>
      <c r="BI64" s="11"/>
      <c r="BJ64" s="7" t="s">
        <v>73</v>
      </c>
      <c r="BK64" s="7"/>
      <c r="BL64" s="10"/>
      <c r="BM64" s="170"/>
      <c r="BN64" s="171" t="s">
        <v>22</v>
      </c>
      <c r="BO64" s="171"/>
      <c r="BP64" s="172"/>
      <c r="BQ64" s="11"/>
      <c r="BR64" s="7" t="s">
        <v>55</v>
      </c>
      <c r="BS64" s="7"/>
      <c r="BT64" s="10"/>
      <c r="BU64" s="11"/>
      <c r="BV64" s="174" t="s">
        <v>52</v>
      </c>
      <c r="BW64" s="7"/>
      <c r="BX64" s="10"/>
      <c r="BY64" s="170"/>
      <c r="BZ64" s="171" t="s">
        <v>17</v>
      </c>
      <c r="CA64" s="171"/>
      <c r="CB64" s="172"/>
      <c r="CC64" s="11"/>
      <c r="CD64" s="174" t="s">
        <v>74</v>
      </c>
      <c r="CE64" s="7"/>
      <c r="CF64" s="10"/>
      <c r="CG64" s="11"/>
      <c r="CH64" s="174" t="s">
        <v>53</v>
      </c>
      <c r="CI64" s="7"/>
      <c r="CJ64" s="10"/>
      <c r="CK64" s="11"/>
      <c r="CL64" s="7" t="s">
        <v>59</v>
      </c>
      <c r="CM64" s="7"/>
      <c r="CN64" s="10"/>
      <c r="CO64" s="11"/>
      <c r="CP64" s="174" t="s">
        <v>73</v>
      </c>
      <c r="CQ64" s="7"/>
      <c r="CR64" s="10"/>
    </row>
    <row r="65" spans="1:96" ht="15.75" x14ac:dyDescent="0.25">
      <c r="A65" s="94"/>
      <c r="B65" s="70"/>
      <c r="C65" s="39"/>
      <c r="D65" s="39"/>
      <c r="E65" s="24"/>
      <c r="F65" s="24"/>
      <c r="G65" s="24"/>
      <c r="H65" s="24"/>
      <c r="I65" s="107"/>
      <c r="J65" s="108"/>
      <c r="K65" s="108"/>
      <c r="L65" s="109"/>
      <c r="M65" s="107"/>
      <c r="N65" s="108"/>
      <c r="O65" s="108"/>
      <c r="P65" s="109"/>
      <c r="Q65" s="107"/>
      <c r="R65" s="108"/>
      <c r="S65" s="108"/>
      <c r="T65" s="109"/>
      <c r="U65" s="107"/>
      <c r="V65" s="108"/>
      <c r="W65" s="108"/>
      <c r="X65" s="109"/>
      <c r="Y65" s="107"/>
      <c r="Z65" s="108"/>
      <c r="AA65" s="108"/>
      <c r="AB65" s="109"/>
      <c r="AC65" s="107"/>
      <c r="AD65" s="108"/>
      <c r="AE65" s="108"/>
      <c r="AF65" s="109"/>
      <c r="AG65" s="107"/>
      <c r="AH65" s="108"/>
      <c r="AI65" s="108"/>
      <c r="AJ65" s="109"/>
      <c r="AK65" s="107"/>
      <c r="AL65" s="108"/>
      <c r="AM65" s="108"/>
      <c r="AN65" s="109"/>
      <c r="AO65" s="107"/>
      <c r="AP65" s="108"/>
      <c r="AQ65" s="108"/>
      <c r="AR65" s="109"/>
      <c r="AS65" s="107"/>
      <c r="AT65" s="108"/>
      <c r="AU65" s="108"/>
      <c r="AV65" s="109"/>
      <c r="AW65" s="107"/>
      <c r="AX65" s="108"/>
      <c r="AY65" s="108"/>
      <c r="AZ65" s="109"/>
      <c r="BA65" s="107"/>
      <c r="BB65" s="108"/>
      <c r="BC65" s="108"/>
      <c r="BD65" s="109"/>
      <c r="BE65" s="107"/>
      <c r="BF65" s="108"/>
      <c r="BG65" s="108"/>
      <c r="BH65" s="109"/>
      <c r="BI65" s="107"/>
      <c r="BJ65" s="108"/>
      <c r="BK65" s="108"/>
      <c r="BL65" s="109"/>
      <c r="BM65" s="107"/>
      <c r="BN65" s="108"/>
      <c r="BO65" s="108"/>
      <c r="BP65" s="109"/>
      <c r="BQ65" s="107"/>
      <c r="BR65" s="108"/>
      <c r="BS65" s="108"/>
      <c r="BT65" s="109"/>
      <c r="BU65" s="107"/>
      <c r="BV65" s="108"/>
      <c r="BW65" s="108"/>
      <c r="BX65" s="109"/>
      <c r="BY65" s="107"/>
      <c r="BZ65" s="108"/>
      <c r="CA65" s="108"/>
      <c r="CB65" s="109"/>
      <c r="CC65" s="107"/>
      <c r="CD65" s="108"/>
      <c r="CE65" s="108"/>
      <c r="CF65" s="109"/>
      <c r="CG65" s="107"/>
      <c r="CH65" s="108"/>
      <c r="CI65" s="108"/>
      <c r="CJ65" s="109"/>
      <c r="CK65" s="107"/>
      <c r="CL65" s="108"/>
      <c r="CM65" s="108"/>
      <c r="CN65" s="109"/>
      <c r="CO65" s="107"/>
      <c r="CP65" s="108"/>
      <c r="CQ65" s="108"/>
      <c r="CR65" s="109"/>
    </row>
  </sheetData>
  <mergeCells count="24">
    <mergeCell ref="BU1:BX1"/>
    <mergeCell ref="BY1:CB1"/>
    <mergeCell ref="CC1:CF1"/>
    <mergeCell ref="CG1:CJ1"/>
    <mergeCell ref="CK1:CN1"/>
    <mergeCell ref="CO1:CR1"/>
    <mergeCell ref="AW1:AZ1"/>
    <mergeCell ref="BA1:BD1"/>
    <mergeCell ref="BE1:BH1"/>
    <mergeCell ref="BI1:BL1"/>
    <mergeCell ref="BM1:BP1"/>
    <mergeCell ref="BQ1:BT1"/>
    <mergeCell ref="Y1:AB1"/>
    <mergeCell ref="AC1:AF1"/>
    <mergeCell ref="AG1:AJ1"/>
    <mergeCell ref="AK1:AN1"/>
    <mergeCell ref="AO1:AR1"/>
    <mergeCell ref="AS1:AV1"/>
    <mergeCell ref="A1:B1"/>
    <mergeCell ref="C1:H1"/>
    <mergeCell ref="I1:L1"/>
    <mergeCell ref="M1:P1"/>
    <mergeCell ref="Q1:T1"/>
    <mergeCell ref="U1:X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01501-AD30-4F7F-86E8-F2BE353373D9}">
  <dimension ref="A1:CR65"/>
  <sheetViews>
    <sheetView workbookViewId="0">
      <selection activeCell="C8" sqref="C8"/>
    </sheetView>
  </sheetViews>
  <sheetFormatPr defaultRowHeight="15" x14ac:dyDescent="0.25"/>
  <cols>
    <col min="1" max="1" width="8.42578125" bestFit="1" customWidth="1"/>
    <col min="2" max="2" width="42.2851562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140" t="s">
        <v>294</v>
      </c>
      <c r="B1" s="142"/>
      <c r="C1" s="140" t="s">
        <v>235</v>
      </c>
      <c r="D1" s="141"/>
      <c r="E1" s="141"/>
      <c r="F1" s="141"/>
      <c r="G1" s="141"/>
      <c r="H1" s="142"/>
      <c r="I1" s="147" t="s">
        <v>179</v>
      </c>
      <c r="J1" s="148"/>
      <c r="K1" s="148"/>
      <c r="L1" s="149"/>
      <c r="M1" s="161" t="s">
        <v>183</v>
      </c>
      <c r="N1" s="162"/>
      <c r="O1" s="162"/>
      <c r="P1" s="163"/>
      <c r="Q1" s="147" t="s">
        <v>184</v>
      </c>
      <c r="R1" s="148"/>
      <c r="S1" s="148"/>
      <c r="T1" s="149"/>
      <c r="U1" s="161" t="s">
        <v>185</v>
      </c>
      <c r="V1" s="162"/>
      <c r="W1" s="162"/>
      <c r="X1" s="163"/>
      <c r="Y1" s="147" t="s">
        <v>186</v>
      </c>
      <c r="Z1" s="148"/>
      <c r="AA1" s="148"/>
      <c r="AB1" s="149"/>
      <c r="AC1" s="161" t="s">
        <v>187</v>
      </c>
      <c r="AD1" s="162"/>
      <c r="AE1" s="162"/>
      <c r="AF1" s="163"/>
      <c r="AG1" s="147" t="s">
        <v>188</v>
      </c>
      <c r="AH1" s="148"/>
      <c r="AI1" s="148"/>
      <c r="AJ1" s="149"/>
      <c r="AK1" s="147" t="s">
        <v>189</v>
      </c>
      <c r="AL1" s="148"/>
      <c r="AM1" s="148"/>
      <c r="AN1" s="149"/>
      <c r="AO1" s="161" t="s">
        <v>190</v>
      </c>
      <c r="AP1" s="162"/>
      <c r="AQ1" s="162"/>
      <c r="AR1" s="163"/>
      <c r="AS1" s="147" t="s">
        <v>203</v>
      </c>
      <c r="AT1" s="148"/>
      <c r="AU1" s="148"/>
      <c r="AV1" s="149"/>
      <c r="AW1" s="161" t="s">
        <v>191</v>
      </c>
      <c r="AX1" s="162"/>
      <c r="AY1" s="162"/>
      <c r="AZ1" s="163"/>
      <c r="BA1" s="147" t="s">
        <v>192</v>
      </c>
      <c r="BB1" s="148"/>
      <c r="BC1" s="148"/>
      <c r="BD1" s="149"/>
      <c r="BE1" s="161" t="s">
        <v>193</v>
      </c>
      <c r="BF1" s="162"/>
      <c r="BG1" s="162"/>
      <c r="BH1" s="163"/>
      <c r="BI1" s="147" t="s">
        <v>194</v>
      </c>
      <c r="BJ1" s="148"/>
      <c r="BK1" s="148"/>
      <c r="BL1" s="149"/>
      <c r="BM1" s="161" t="s">
        <v>195</v>
      </c>
      <c r="BN1" s="162"/>
      <c r="BO1" s="162"/>
      <c r="BP1" s="163"/>
      <c r="BQ1" s="147" t="s">
        <v>196</v>
      </c>
      <c r="BR1" s="148"/>
      <c r="BS1" s="148"/>
      <c r="BT1" s="149"/>
      <c r="BU1" s="147" t="s">
        <v>197</v>
      </c>
      <c r="BV1" s="148"/>
      <c r="BW1" s="148"/>
      <c r="BX1" s="149"/>
      <c r="BY1" s="161" t="s">
        <v>198</v>
      </c>
      <c r="BZ1" s="162"/>
      <c r="CA1" s="162"/>
      <c r="CB1" s="163"/>
      <c r="CC1" s="147" t="s">
        <v>199</v>
      </c>
      <c r="CD1" s="148"/>
      <c r="CE1" s="148"/>
      <c r="CF1" s="149"/>
      <c r="CG1" s="147" t="s">
        <v>200</v>
      </c>
      <c r="CH1" s="148"/>
      <c r="CI1" s="148"/>
      <c r="CJ1" s="149"/>
      <c r="CK1" s="147" t="s">
        <v>201</v>
      </c>
      <c r="CL1" s="148"/>
      <c r="CM1" s="148"/>
      <c r="CN1" s="149"/>
      <c r="CO1" s="147" t="s">
        <v>202</v>
      </c>
      <c r="CP1" s="148"/>
      <c r="CQ1" s="148"/>
      <c r="CR1" s="149"/>
    </row>
    <row r="2" spans="1:96" ht="16.5" thickBot="1" x14ac:dyDescent="0.3">
      <c r="A2" s="88" t="s">
        <v>0</v>
      </c>
      <c r="B2" s="72" t="s">
        <v>3</v>
      </c>
      <c r="C2" s="104" t="s">
        <v>235</v>
      </c>
      <c r="D2" s="105" t="s">
        <v>292</v>
      </c>
      <c r="E2" s="105" t="s">
        <v>180</v>
      </c>
      <c r="F2" s="105" t="s">
        <v>181</v>
      </c>
      <c r="G2" s="105" t="s">
        <v>33</v>
      </c>
      <c r="H2" s="106" t="s">
        <v>293</v>
      </c>
      <c r="I2" s="104" t="s">
        <v>241</v>
      </c>
      <c r="J2" s="105" t="s">
        <v>289</v>
      </c>
      <c r="K2" s="105" t="s">
        <v>290</v>
      </c>
      <c r="L2" s="106" t="s">
        <v>291</v>
      </c>
      <c r="M2" s="164" t="s">
        <v>241</v>
      </c>
      <c r="N2" s="165" t="s">
        <v>289</v>
      </c>
      <c r="O2" s="165" t="s">
        <v>290</v>
      </c>
      <c r="P2" s="166" t="s">
        <v>291</v>
      </c>
      <c r="Q2" s="104" t="s">
        <v>241</v>
      </c>
      <c r="R2" s="105" t="s">
        <v>289</v>
      </c>
      <c r="S2" s="105" t="s">
        <v>290</v>
      </c>
      <c r="T2" s="106" t="s">
        <v>291</v>
      </c>
      <c r="U2" s="164" t="s">
        <v>241</v>
      </c>
      <c r="V2" s="165" t="s">
        <v>289</v>
      </c>
      <c r="W2" s="165" t="s">
        <v>290</v>
      </c>
      <c r="X2" s="166" t="s">
        <v>291</v>
      </c>
      <c r="Y2" s="104" t="s">
        <v>241</v>
      </c>
      <c r="Z2" s="105" t="s">
        <v>289</v>
      </c>
      <c r="AA2" s="105" t="s">
        <v>290</v>
      </c>
      <c r="AB2" s="106" t="s">
        <v>291</v>
      </c>
      <c r="AC2" s="164" t="s">
        <v>241</v>
      </c>
      <c r="AD2" s="165" t="s">
        <v>289</v>
      </c>
      <c r="AE2" s="165" t="s">
        <v>290</v>
      </c>
      <c r="AF2" s="166" t="s">
        <v>291</v>
      </c>
      <c r="AG2" s="104" t="s">
        <v>241</v>
      </c>
      <c r="AH2" s="105" t="s">
        <v>289</v>
      </c>
      <c r="AI2" s="105" t="s">
        <v>290</v>
      </c>
      <c r="AJ2" s="106" t="s">
        <v>291</v>
      </c>
      <c r="AK2" s="104" t="s">
        <v>241</v>
      </c>
      <c r="AL2" s="105" t="s">
        <v>289</v>
      </c>
      <c r="AM2" s="105" t="s">
        <v>290</v>
      </c>
      <c r="AN2" s="106" t="s">
        <v>291</v>
      </c>
      <c r="AO2" s="164" t="s">
        <v>241</v>
      </c>
      <c r="AP2" s="165" t="s">
        <v>289</v>
      </c>
      <c r="AQ2" s="165" t="s">
        <v>290</v>
      </c>
      <c r="AR2" s="166" t="s">
        <v>291</v>
      </c>
      <c r="AS2" s="104" t="s">
        <v>241</v>
      </c>
      <c r="AT2" s="105" t="s">
        <v>289</v>
      </c>
      <c r="AU2" s="105" t="s">
        <v>290</v>
      </c>
      <c r="AV2" s="106" t="s">
        <v>291</v>
      </c>
      <c r="AW2" s="164" t="s">
        <v>241</v>
      </c>
      <c r="AX2" s="165" t="s">
        <v>289</v>
      </c>
      <c r="AY2" s="165" t="s">
        <v>290</v>
      </c>
      <c r="AZ2" s="166" t="s">
        <v>291</v>
      </c>
      <c r="BA2" s="104" t="s">
        <v>241</v>
      </c>
      <c r="BB2" s="105" t="s">
        <v>289</v>
      </c>
      <c r="BC2" s="105" t="s">
        <v>290</v>
      </c>
      <c r="BD2" s="106" t="s">
        <v>291</v>
      </c>
      <c r="BE2" s="164" t="s">
        <v>241</v>
      </c>
      <c r="BF2" s="165" t="s">
        <v>289</v>
      </c>
      <c r="BG2" s="165" t="s">
        <v>290</v>
      </c>
      <c r="BH2" s="166" t="s">
        <v>291</v>
      </c>
      <c r="BI2" s="104" t="s">
        <v>241</v>
      </c>
      <c r="BJ2" s="105" t="s">
        <v>289</v>
      </c>
      <c r="BK2" s="105" t="s">
        <v>290</v>
      </c>
      <c r="BL2" s="106" t="s">
        <v>291</v>
      </c>
      <c r="BM2" s="164" t="s">
        <v>241</v>
      </c>
      <c r="BN2" s="165" t="s">
        <v>289</v>
      </c>
      <c r="BO2" s="165" t="s">
        <v>290</v>
      </c>
      <c r="BP2" s="166" t="s">
        <v>291</v>
      </c>
      <c r="BQ2" s="104" t="s">
        <v>241</v>
      </c>
      <c r="BR2" s="105" t="s">
        <v>289</v>
      </c>
      <c r="BS2" s="105" t="s">
        <v>290</v>
      </c>
      <c r="BT2" s="106" t="s">
        <v>291</v>
      </c>
      <c r="BU2" s="104" t="s">
        <v>241</v>
      </c>
      <c r="BV2" s="105" t="s">
        <v>289</v>
      </c>
      <c r="BW2" s="105" t="s">
        <v>290</v>
      </c>
      <c r="BX2" s="106" t="s">
        <v>291</v>
      </c>
      <c r="BY2" s="164" t="s">
        <v>241</v>
      </c>
      <c r="BZ2" s="165" t="s">
        <v>289</v>
      </c>
      <c r="CA2" s="165" t="s">
        <v>290</v>
      </c>
      <c r="CB2" s="166" t="s">
        <v>291</v>
      </c>
      <c r="CC2" s="104" t="s">
        <v>241</v>
      </c>
      <c r="CD2" s="105" t="s">
        <v>289</v>
      </c>
      <c r="CE2" s="105" t="s">
        <v>290</v>
      </c>
      <c r="CF2" s="106" t="s">
        <v>291</v>
      </c>
      <c r="CG2" s="104" t="s">
        <v>241</v>
      </c>
      <c r="CH2" s="105" t="s">
        <v>289</v>
      </c>
      <c r="CI2" s="105" t="s">
        <v>290</v>
      </c>
      <c r="CJ2" s="106" t="s">
        <v>291</v>
      </c>
      <c r="CK2" s="104" t="s">
        <v>241</v>
      </c>
      <c r="CL2" s="105" t="s">
        <v>289</v>
      </c>
      <c r="CM2" s="105" t="s">
        <v>290</v>
      </c>
      <c r="CN2" s="106" t="s">
        <v>291</v>
      </c>
      <c r="CO2" s="104" t="s">
        <v>241</v>
      </c>
      <c r="CP2" s="105" t="s">
        <v>289</v>
      </c>
      <c r="CQ2" s="105" t="s">
        <v>290</v>
      </c>
      <c r="CR2" s="106" t="s">
        <v>291</v>
      </c>
    </row>
    <row r="3" spans="1:96" ht="15.75" x14ac:dyDescent="0.25">
      <c r="A3" s="101" t="s">
        <v>344</v>
      </c>
      <c r="B3" s="102" t="s">
        <v>341</v>
      </c>
      <c r="C3" s="25">
        <f>L3+P3+T3+X3+AB3+AF3+AJ3+AN3+AR3+AV3+AZ3+BD3+BH3+BL3+BP3+BT3+BX3+CB3+CF3+CJ3+CN3+CR3</f>
        <v>0</v>
      </c>
      <c r="D3" s="26">
        <f>(I3+M3+Q3+U3+Y3+AC3+AG3+AK3+AO3+AS3+AW3+BA3+BE3+BI3+BM3+BQ3+BU3+BY3+CC3+CG3+CK3+CO3)/22</f>
        <v>0</v>
      </c>
      <c r="E3" s="26">
        <f>L3+T3+AB3+AR3+AV3+AZ3+BL3+BP3+BX3+CB3+CF3</f>
        <v>0</v>
      </c>
      <c r="F3" s="26">
        <f>P3+X3+AF3+AJ3+AN3+BD3+BT3+CJ3+CN3+CR3+BH3</f>
        <v>0</v>
      </c>
      <c r="G3" s="26">
        <f>L3+T3+AB3+AJ3+AN3+AV3+BD3+BL3+BT3+BX3+CF3+CJ3+CN3+CR3</f>
        <v>0</v>
      </c>
      <c r="H3" s="27">
        <f>P3+X3+AF3+AR3+AZ3+BH3+BP3+CB3</f>
        <v>0</v>
      </c>
      <c r="I3" s="25"/>
      <c r="J3" s="173" t="s">
        <v>24</v>
      </c>
      <c r="K3" s="26"/>
      <c r="L3" s="27"/>
      <c r="M3" s="167"/>
      <c r="N3" s="168" t="s">
        <v>52</v>
      </c>
      <c r="O3" s="168"/>
      <c r="P3" s="169"/>
      <c r="Q3" s="25"/>
      <c r="R3" s="173" t="s">
        <v>12</v>
      </c>
      <c r="S3" s="26"/>
      <c r="T3" s="27"/>
      <c r="U3" s="167"/>
      <c r="V3" s="168" t="s">
        <v>53</v>
      </c>
      <c r="W3" s="168"/>
      <c r="X3" s="169"/>
      <c r="Y3" s="25"/>
      <c r="Z3" s="173" t="s">
        <v>22</v>
      </c>
      <c r="AA3" s="26"/>
      <c r="AB3" s="27"/>
      <c r="AC3" s="167"/>
      <c r="AD3" s="168" t="s">
        <v>55</v>
      </c>
      <c r="AE3" s="168"/>
      <c r="AF3" s="169"/>
      <c r="AG3" s="25"/>
      <c r="AH3" s="26" t="s">
        <v>44</v>
      </c>
      <c r="AI3" s="26"/>
      <c r="AJ3" s="27"/>
      <c r="AK3" s="25"/>
      <c r="AL3" s="26" t="s">
        <v>43</v>
      </c>
      <c r="AM3" s="26"/>
      <c r="AN3" s="27"/>
      <c r="AO3" s="167"/>
      <c r="AP3" s="173" t="s">
        <v>86</v>
      </c>
      <c r="AQ3" s="168"/>
      <c r="AR3" s="169"/>
      <c r="AS3" s="25"/>
      <c r="AT3" s="173" t="s">
        <v>32</v>
      </c>
      <c r="AU3" s="26"/>
      <c r="AV3" s="27"/>
      <c r="AW3" s="167"/>
      <c r="AX3" s="173" t="s">
        <v>80</v>
      </c>
      <c r="AY3" s="168"/>
      <c r="AZ3" s="169"/>
      <c r="BA3" s="25"/>
      <c r="BB3" s="26" t="s">
        <v>12</v>
      </c>
      <c r="BC3" s="26"/>
      <c r="BD3" s="27"/>
      <c r="BE3" s="167"/>
      <c r="BF3" s="168" t="s">
        <v>59</v>
      </c>
      <c r="BG3" s="168"/>
      <c r="BH3" s="169"/>
      <c r="BI3" s="25"/>
      <c r="BJ3" s="173" t="s">
        <v>17</v>
      </c>
      <c r="BK3" s="26"/>
      <c r="BL3" s="27"/>
      <c r="BM3" s="167"/>
      <c r="BN3" s="173" t="s">
        <v>73</v>
      </c>
      <c r="BO3" s="168"/>
      <c r="BP3" s="169"/>
      <c r="BQ3" s="25"/>
      <c r="BR3" s="26" t="s">
        <v>22</v>
      </c>
      <c r="BS3" s="26"/>
      <c r="BT3" s="27"/>
      <c r="BU3" s="25"/>
      <c r="BV3" s="173" t="s">
        <v>44</v>
      </c>
      <c r="BW3" s="26"/>
      <c r="BX3" s="27"/>
      <c r="BY3" s="167"/>
      <c r="BZ3" s="173" t="s">
        <v>74</v>
      </c>
      <c r="CA3" s="168"/>
      <c r="CB3" s="169"/>
      <c r="CC3" s="25"/>
      <c r="CD3" s="173" t="s">
        <v>43</v>
      </c>
      <c r="CE3" s="26"/>
      <c r="CF3" s="27"/>
      <c r="CG3" s="25"/>
      <c r="CH3" s="26" t="s">
        <v>32</v>
      </c>
      <c r="CI3" s="26"/>
      <c r="CJ3" s="27"/>
      <c r="CK3" s="25"/>
      <c r="CL3" s="26" t="s">
        <v>24</v>
      </c>
      <c r="CM3" s="26"/>
      <c r="CN3" s="27"/>
      <c r="CO3" s="25"/>
      <c r="CP3" s="26" t="s">
        <v>17</v>
      </c>
      <c r="CQ3" s="26"/>
      <c r="CR3" s="27"/>
    </row>
    <row r="4" spans="1:96" ht="15.75" x14ac:dyDescent="0.25">
      <c r="A4" s="101" t="s">
        <v>345</v>
      </c>
      <c r="B4" s="102" t="s">
        <v>342</v>
      </c>
      <c r="C4" s="25">
        <f>L4+P4+T4+X4+AB4+AF4+AJ4+AN4+AR4+AV4+AZ4+BD4+BH4+BL4+BP4+BT4+BX4+CB4+CF4+CJ4+CN4+CR4</f>
        <v>0</v>
      </c>
      <c r="D4" s="26">
        <f>I4+M4+Q4+U4+Y4+AC4+AG4+AK4+AO4+AS4+AW4+BA4+BE4+BI4+BM4+BQ4+BU4+BY4+CC4+CG4+CK4+CO4</f>
        <v>0</v>
      </c>
      <c r="E4" s="26">
        <f>L4+T4+AB4+AR4+AV4+AZ4+BL4+BP4+BX4+CB4+CF4</f>
        <v>0</v>
      </c>
      <c r="F4" s="26">
        <f>P4+X4+AF4+AJ4+AN4+BD4+BT4+CJ4+CN4+CR4+BH4</f>
        <v>0</v>
      </c>
      <c r="G4" s="26">
        <f>L4+T4+AB4+AJ4+AN4+AV4+BD4+BL4+BT4+BX4+CF4+CJ4+CN4+CR4</f>
        <v>0</v>
      </c>
      <c r="H4" s="27">
        <f>P4+X4+AF4+AR4+AZ4+BH4+BP4+CB4</f>
        <v>0</v>
      </c>
      <c r="I4" s="11"/>
      <c r="J4" s="174" t="s">
        <v>24</v>
      </c>
      <c r="K4" s="7"/>
      <c r="L4" s="10"/>
      <c r="M4" s="170"/>
      <c r="N4" s="171" t="s">
        <v>52</v>
      </c>
      <c r="O4" s="171"/>
      <c r="P4" s="172"/>
      <c r="Q4" s="11"/>
      <c r="R4" s="174" t="s">
        <v>12</v>
      </c>
      <c r="S4" s="7"/>
      <c r="T4" s="10"/>
      <c r="U4" s="170"/>
      <c r="V4" s="171" t="s">
        <v>53</v>
      </c>
      <c r="W4" s="171"/>
      <c r="X4" s="172"/>
      <c r="Y4" s="11"/>
      <c r="Z4" s="174" t="s">
        <v>22</v>
      </c>
      <c r="AA4" s="7"/>
      <c r="AB4" s="10"/>
      <c r="AC4" s="170"/>
      <c r="AD4" s="171" t="s">
        <v>55</v>
      </c>
      <c r="AE4" s="171"/>
      <c r="AF4" s="172"/>
      <c r="AG4" s="11"/>
      <c r="AH4" s="7" t="s">
        <v>44</v>
      </c>
      <c r="AI4" s="7"/>
      <c r="AJ4" s="10"/>
      <c r="AK4" s="11"/>
      <c r="AL4" s="7" t="s">
        <v>43</v>
      </c>
      <c r="AM4" s="7"/>
      <c r="AN4" s="10"/>
      <c r="AO4" s="170"/>
      <c r="AP4" s="174" t="s">
        <v>86</v>
      </c>
      <c r="AQ4" s="171"/>
      <c r="AR4" s="172"/>
      <c r="AS4" s="11"/>
      <c r="AT4" s="174" t="s">
        <v>32</v>
      </c>
      <c r="AU4" s="7"/>
      <c r="AV4" s="10"/>
      <c r="AW4" s="170"/>
      <c r="AX4" s="174" t="s">
        <v>80</v>
      </c>
      <c r="AY4" s="171"/>
      <c r="AZ4" s="172"/>
      <c r="BA4" s="11"/>
      <c r="BB4" s="7" t="s">
        <v>12</v>
      </c>
      <c r="BC4" s="7"/>
      <c r="BD4" s="10"/>
      <c r="BE4" s="170"/>
      <c r="BF4" s="171" t="s">
        <v>59</v>
      </c>
      <c r="BG4" s="171"/>
      <c r="BH4" s="172"/>
      <c r="BI4" s="11"/>
      <c r="BJ4" s="174" t="s">
        <v>17</v>
      </c>
      <c r="BK4" s="7"/>
      <c r="BL4" s="10"/>
      <c r="BM4" s="170"/>
      <c r="BN4" s="174" t="s">
        <v>73</v>
      </c>
      <c r="BO4" s="171"/>
      <c r="BP4" s="172"/>
      <c r="BQ4" s="11"/>
      <c r="BR4" s="7" t="s">
        <v>22</v>
      </c>
      <c r="BS4" s="7"/>
      <c r="BT4" s="10"/>
      <c r="BU4" s="11"/>
      <c r="BV4" s="174" t="s">
        <v>44</v>
      </c>
      <c r="BW4" s="7"/>
      <c r="BX4" s="10"/>
      <c r="BY4" s="170"/>
      <c r="BZ4" s="174" t="s">
        <v>74</v>
      </c>
      <c r="CA4" s="171"/>
      <c r="CB4" s="172"/>
      <c r="CC4" s="11"/>
      <c r="CD4" s="174" t="s">
        <v>43</v>
      </c>
      <c r="CE4" s="7"/>
      <c r="CF4" s="10"/>
      <c r="CG4" s="11"/>
      <c r="CH4" s="7" t="s">
        <v>32</v>
      </c>
      <c r="CI4" s="7"/>
      <c r="CJ4" s="10"/>
      <c r="CK4" s="11"/>
      <c r="CL4" s="7" t="s">
        <v>24</v>
      </c>
      <c r="CM4" s="7"/>
      <c r="CN4" s="10"/>
      <c r="CO4" s="11"/>
      <c r="CP4" s="7" t="s">
        <v>17</v>
      </c>
      <c r="CQ4" s="7"/>
      <c r="CR4" s="10"/>
    </row>
    <row r="5" spans="1:96" ht="16.5" thickBot="1" x14ac:dyDescent="0.3">
      <c r="A5" s="94"/>
      <c r="B5" s="103"/>
      <c r="C5" s="39"/>
      <c r="D5" s="39"/>
      <c r="E5" s="24"/>
      <c r="F5" s="24"/>
      <c r="G5" s="24"/>
      <c r="H5" s="24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</row>
    <row r="6" spans="1:96" ht="16.5" thickBot="1" x14ac:dyDescent="0.3">
      <c r="A6" s="88" t="s">
        <v>0</v>
      </c>
      <c r="B6" s="72" t="s">
        <v>12</v>
      </c>
      <c r="C6" s="104" t="s">
        <v>235</v>
      </c>
      <c r="D6" s="105" t="s">
        <v>292</v>
      </c>
      <c r="E6" s="105" t="s">
        <v>180</v>
      </c>
      <c r="F6" s="105" t="s">
        <v>181</v>
      </c>
      <c r="G6" s="105" t="s">
        <v>33</v>
      </c>
      <c r="H6" s="106" t="s">
        <v>293</v>
      </c>
      <c r="I6" s="104" t="s">
        <v>241</v>
      </c>
      <c r="J6" s="105" t="s">
        <v>289</v>
      </c>
      <c r="K6" s="105" t="s">
        <v>290</v>
      </c>
      <c r="L6" s="106" t="s">
        <v>291</v>
      </c>
      <c r="M6" s="164" t="s">
        <v>241</v>
      </c>
      <c r="N6" s="165" t="s">
        <v>289</v>
      </c>
      <c r="O6" s="165" t="s">
        <v>290</v>
      </c>
      <c r="P6" s="166" t="s">
        <v>291</v>
      </c>
      <c r="Q6" s="104" t="s">
        <v>241</v>
      </c>
      <c r="R6" s="105" t="s">
        <v>289</v>
      </c>
      <c r="S6" s="105" t="s">
        <v>290</v>
      </c>
      <c r="T6" s="106" t="s">
        <v>291</v>
      </c>
      <c r="U6" s="164" t="s">
        <v>241</v>
      </c>
      <c r="V6" s="165" t="s">
        <v>289</v>
      </c>
      <c r="W6" s="165" t="s">
        <v>290</v>
      </c>
      <c r="X6" s="166" t="s">
        <v>291</v>
      </c>
      <c r="Y6" s="104" t="s">
        <v>241</v>
      </c>
      <c r="Z6" s="105" t="s">
        <v>289</v>
      </c>
      <c r="AA6" s="105" t="s">
        <v>290</v>
      </c>
      <c r="AB6" s="106" t="s">
        <v>291</v>
      </c>
      <c r="AC6" s="164" t="s">
        <v>241</v>
      </c>
      <c r="AD6" s="165" t="s">
        <v>289</v>
      </c>
      <c r="AE6" s="165" t="s">
        <v>290</v>
      </c>
      <c r="AF6" s="166" t="s">
        <v>291</v>
      </c>
      <c r="AG6" s="104" t="s">
        <v>241</v>
      </c>
      <c r="AH6" s="105" t="s">
        <v>289</v>
      </c>
      <c r="AI6" s="105" t="s">
        <v>290</v>
      </c>
      <c r="AJ6" s="106" t="s">
        <v>291</v>
      </c>
      <c r="AK6" s="104" t="s">
        <v>241</v>
      </c>
      <c r="AL6" s="105" t="s">
        <v>289</v>
      </c>
      <c r="AM6" s="105" t="s">
        <v>290</v>
      </c>
      <c r="AN6" s="106" t="s">
        <v>291</v>
      </c>
      <c r="AO6" s="164" t="s">
        <v>241</v>
      </c>
      <c r="AP6" s="165" t="s">
        <v>289</v>
      </c>
      <c r="AQ6" s="165" t="s">
        <v>290</v>
      </c>
      <c r="AR6" s="166" t="s">
        <v>291</v>
      </c>
      <c r="AS6" s="104" t="s">
        <v>241</v>
      </c>
      <c r="AT6" s="105" t="s">
        <v>289</v>
      </c>
      <c r="AU6" s="105" t="s">
        <v>290</v>
      </c>
      <c r="AV6" s="106" t="s">
        <v>291</v>
      </c>
      <c r="AW6" s="164" t="s">
        <v>241</v>
      </c>
      <c r="AX6" s="165" t="s">
        <v>289</v>
      </c>
      <c r="AY6" s="165" t="s">
        <v>290</v>
      </c>
      <c r="AZ6" s="166" t="s">
        <v>291</v>
      </c>
      <c r="BA6" s="104" t="s">
        <v>241</v>
      </c>
      <c r="BB6" s="105" t="s">
        <v>289</v>
      </c>
      <c r="BC6" s="105" t="s">
        <v>290</v>
      </c>
      <c r="BD6" s="106" t="s">
        <v>291</v>
      </c>
      <c r="BE6" s="164" t="s">
        <v>241</v>
      </c>
      <c r="BF6" s="165" t="s">
        <v>289</v>
      </c>
      <c r="BG6" s="165" t="s">
        <v>290</v>
      </c>
      <c r="BH6" s="166" t="s">
        <v>291</v>
      </c>
      <c r="BI6" s="104" t="s">
        <v>241</v>
      </c>
      <c r="BJ6" s="105" t="s">
        <v>289</v>
      </c>
      <c r="BK6" s="105" t="s">
        <v>290</v>
      </c>
      <c r="BL6" s="106" t="s">
        <v>291</v>
      </c>
      <c r="BM6" s="164" t="s">
        <v>241</v>
      </c>
      <c r="BN6" s="165" t="s">
        <v>289</v>
      </c>
      <c r="BO6" s="165" t="s">
        <v>290</v>
      </c>
      <c r="BP6" s="166" t="s">
        <v>291</v>
      </c>
      <c r="BQ6" s="104" t="s">
        <v>241</v>
      </c>
      <c r="BR6" s="105" t="s">
        <v>289</v>
      </c>
      <c r="BS6" s="105" t="s">
        <v>290</v>
      </c>
      <c r="BT6" s="106" t="s">
        <v>291</v>
      </c>
      <c r="BU6" s="104" t="s">
        <v>241</v>
      </c>
      <c r="BV6" s="105" t="s">
        <v>289</v>
      </c>
      <c r="BW6" s="105" t="s">
        <v>290</v>
      </c>
      <c r="BX6" s="106" t="s">
        <v>291</v>
      </c>
      <c r="BY6" s="164" t="s">
        <v>241</v>
      </c>
      <c r="BZ6" s="165" t="s">
        <v>289</v>
      </c>
      <c r="CA6" s="165" t="s">
        <v>290</v>
      </c>
      <c r="CB6" s="166" t="s">
        <v>291</v>
      </c>
      <c r="CC6" s="104" t="s">
        <v>241</v>
      </c>
      <c r="CD6" s="105" t="s">
        <v>289</v>
      </c>
      <c r="CE6" s="105" t="s">
        <v>290</v>
      </c>
      <c r="CF6" s="106" t="s">
        <v>291</v>
      </c>
      <c r="CG6" s="104" t="s">
        <v>241</v>
      </c>
      <c r="CH6" s="105" t="s">
        <v>289</v>
      </c>
      <c r="CI6" s="105" t="s">
        <v>290</v>
      </c>
      <c r="CJ6" s="106" t="s">
        <v>291</v>
      </c>
      <c r="CK6" s="104" t="s">
        <v>241</v>
      </c>
      <c r="CL6" s="105" t="s">
        <v>289</v>
      </c>
      <c r="CM6" s="105" t="s">
        <v>290</v>
      </c>
      <c r="CN6" s="106" t="s">
        <v>291</v>
      </c>
      <c r="CO6" s="104" t="s">
        <v>241</v>
      </c>
      <c r="CP6" s="105" t="s">
        <v>289</v>
      </c>
      <c r="CQ6" s="105" t="s">
        <v>290</v>
      </c>
      <c r="CR6" s="106" t="s">
        <v>291</v>
      </c>
    </row>
    <row r="7" spans="1:96" ht="15.75" x14ac:dyDescent="0.25">
      <c r="A7" s="101" t="s">
        <v>344</v>
      </c>
      <c r="B7" s="102" t="s">
        <v>343</v>
      </c>
      <c r="C7" s="25">
        <f>L7+P7+T7+X7+AB7+AF7+AJ7+AN7+AR7+AV7+AZ7+BD7+BH7+BL7+BP7+BT7+BX7+CB7+CF7+CJ7+CN7+CR7</f>
        <v>0</v>
      </c>
      <c r="D7" s="26">
        <f>(I7+M7+Q7+U7+Y7+AC7+AG7+AK7+AO7+AS7+AW7+BA7+BE7+BI7+BM7+BQ7+BU7+BY7+CC7+CG7+CK7+CO7)/22</f>
        <v>0</v>
      </c>
      <c r="E7" s="26">
        <f>L7+AR7+AZ7+BD7+BP7+BT7+BX7+CB7+CF7+CJ7+CR7</f>
        <v>0</v>
      </c>
      <c r="F7" s="26">
        <f>P7+T7+X7+AB7+AF7+AJ7+AN7+AV7+BH7+BL7+CN7</f>
        <v>0</v>
      </c>
      <c r="G7" s="26">
        <f>L7+T7+AB7+AJ7+AN7+AV7+BD7+BL7+BT7+BX7+CF7+CJ7+CN7+CR7</f>
        <v>0</v>
      </c>
      <c r="H7" s="27">
        <f>P7+X7+AF7+AR7+AZ7+BH7+BP7+CB7</f>
        <v>0</v>
      </c>
      <c r="I7" s="11"/>
      <c r="J7" s="174" t="s">
        <v>32</v>
      </c>
      <c r="K7" s="7"/>
      <c r="L7" s="10"/>
      <c r="M7" s="170"/>
      <c r="N7" s="171" t="s">
        <v>53</v>
      </c>
      <c r="O7" s="171"/>
      <c r="P7" s="172"/>
      <c r="Q7" s="11"/>
      <c r="R7" s="7" t="s">
        <v>3</v>
      </c>
      <c r="S7" s="7"/>
      <c r="T7" s="10"/>
      <c r="U7" s="170"/>
      <c r="V7" s="171" t="s">
        <v>52</v>
      </c>
      <c r="W7" s="171"/>
      <c r="X7" s="172"/>
      <c r="Y7" s="11"/>
      <c r="Z7" s="7" t="s">
        <v>43</v>
      </c>
      <c r="AA7" s="7"/>
      <c r="AB7" s="10"/>
      <c r="AC7" s="170"/>
      <c r="AD7" s="171" t="s">
        <v>59</v>
      </c>
      <c r="AE7" s="171"/>
      <c r="AF7" s="172"/>
      <c r="AG7" s="11"/>
      <c r="AH7" s="7" t="s">
        <v>24</v>
      </c>
      <c r="AI7" s="7"/>
      <c r="AJ7" s="10"/>
      <c r="AK7" s="11"/>
      <c r="AL7" s="7" t="s">
        <v>17</v>
      </c>
      <c r="AM7" s="7"/>
      <c r="AN7" s="10"/>
      <c r="AO7" s="170"/>
      <c r="AP7" s="174" t="s">
        <v>80</v>
      </c>
      <c r="AQ7" s="171"/>
      <c r="AR7" s="172"/>
      <c r="AS7" s="11"/>
      <c r="AT7" s="7" t="s">
        <v>44</v>
      </c>
      <c r="AU7" s="7"/>
      <c r="AV7" s="10"/>
      <c r="AW7" s="170"/>
      <c r="AX7" s="174" t="s">
        <v>86</v>
      </c>
      <c r="AY7" s="171"/>
      <c r="AZ7" s="172"/>
      <c r="BA7" s="11"/>
      <c r="BB7" s="174" t="s">
        <v>3</v>
      </c>
      <c r="BC7" s="7"/>
      <c r="BD7" s="10"/>
      <c r="BE7" s="170"/>
      <c r="BF7" s="171" t="s">
        <v>55</v>
      </c>
      <c r="BG7" s="171"/>
      <c r="BH7" s="172"/>
      <c r="BI7" s="11"/>
      <c r="BJ7" s="7" t="s">
        <v>22</v>
      </c>
      <c r="BK7" s="7"/>
      <c r="BL7" s="10"/>
      <c r="BM7" s="170"/>
      <c r="BN7" s="174" t="s">
        <v>74</v>
      </c>
      <c r="BO7" s="171"/>
      <c r="BP7" s="172"/>
      <c r="BQ7" s="11"/>
      <c r="BR7" s="174" t="s">
        <v>43</v>
      </c>
      <c r="BS7" s="7"/>
      <c r="BT7" s="10"/>
      <c r="BU7" s="11"/>
      <c r="BV7" s="174" t="s">
        <v>24</v>
      </c>
      <c r="BW7" s="7"/>
      <c r="BX7" s="10"/>
      <c r="BY7" s="170"/>
      <c r="BZ7" s="174" t="s">
        <v>73</v>
      </c>
      <c r="CA7" s="171"/>
      <c r="CB7" s="172"/>
      <c r="CC7" s="11"/>
      <c r="CD7" s="174" t="s">
        <v>17</v>
      </c>
      <c r="CE7" s="7"/>
      <c r="CF7" s="10"/>
      <c r="CG7" s="11"/>
      <c r="CH7" s="174" t="s">
        <v>44</v>
      </c>
      <c r="CI7" s="7"/>
      <c r="CJ7" s="10"/>
      <c r="CK7" s="11"/>
      <c r="CL7" s="7" t="s">
        <v>32</v>
      </c>
      <c r="CM7" s="7"/>
      <c r="CN7" s="10"/>
      <c r="CO7" s="11"/>
      <c r="CP7" s="174" t="s">
        <v>22</v>
      </c>
      <c r="CQ7" s="7"/>
      <c r="CR7" s="10"/>
    </row>
    <row r="8" spans="1:96" ht="15.75" x14ac:dyDescent="0.25">
      <c r="A8" s="101" t="s">
        <v>345</v>
      </c>
      <c r="B8" s="102" t="s">
        <v>346</v>
      </c>
      <c r="C8" s="25">
        <f>L8+P8+T8+X8+AB8+AF8+AJ8+AN8+AR8+AV8+AZ8+BD8+BH8+BL8+BP8+BT8+BX8+CB8+CF8+CJ8+CN8+CR8</f>
        <v>0</v>
      </c>
      <c r="D8" s="26">
        <f>I8+M8+Q8+U8+Y8+AC8+AG8+AK8+AO8+AS8+AW8+BA8+BE8+BI8+BM8+BQ8+BU8+BY8+CC8+CG8+CK8+CO8</f>
        <v>0</v>
      </c>
      <c r="E8" s="26">
        <f>L8+AR8+AZ8+BD8+BP8+BT8+BX8+CB8+CF8+CJ8+CR8</f>
        <v>0</v>
      </c>
      <c r="F8" s="26">
        <f>P8+T8+X8+AB8+AF8+AJ8+AN8+AV8+BH8+BL8+CN8</f>
        <v>0</v>
      </c>
      <c r="G8" s="26">
        <f>L8+T8+AB8+AJ8+AN8+AV8+BD8+BL8+BT8+BX8+CF8+CJ8+CN8+CR8</f>
        <v>0</v>
      </c>
      <c r="H8" s="27">
        <f>P8+X8+AF8+AR8+AZ8+BH8+BP8+CB8</f>
        <v>0</v>
      </c>
      <c r="I8" s="11"/>
      <c r="J8" s="174" t="s">
        <v>32</v>
      </c>
      <c r="K8" s="7"/>
      <c r="L8" s="10"/>
      <c r="M8" s="170"/>
      <c r="N8" s="171" t="s">
        <v>53</v>
      </c>
      <c r="O8" s="171"/>
      <c r="P8" s="172"/>
      <c r="Q8" s="11"/>
      <c r="R8" s="7" t="s">
        <v>3</v>
      </c>
      <c r="S8" s="7"/>
      <c r="T8" s="10"/>
      <c r="U8" s="170"/>
      <c r="V8" s="171" t="s">
        <v>52</v>
      </c>
      <c r="W8" s="171"/>
      <c r="X8" s="172"/>
      <c r="Y8" s="11"/>
      <c r="Z8" s="7" t="s">
        <v>43</v>
      </c>
      <c r="AA8" s="7"/>
      <c r="AB8" s="10"/>
      <c r="AC8" s="170"/>
      <c r="AD8" s="171" t="s">
        <v>59</v>
      </c>
      <c r="AE8" s="171"/>
      <c r="AF8" s="172"/>
      <c r="AG8" s="11"/>
      <c r="AH8" s="7" t="s">
        <v>24</v>
      </c>
      <c r="AI8" s="7"/>
      <c r="AJ8" s="10"/>
      <c r="AK8" s="11"/>
      <c r="AL8" s="7" t="s">
        <v>17</v>
      </c>
      <c r="AM8" s="7"/>
      <c r="AN8" s="10"/>
      <c r="AO8" s="170"/>
      <c r="AP8" s="174" t="s">
        <v>80</v>
      </c>
      <c r="AQ8" s="171"/>
      <c r="AR8" s="172"/>
      <c r="AS8" s="11"/>
      <c r="AT8" s="7" t="s">
        <v>44</v>
      </c>
      <c r="AU8" s="7"/>
      <c r="AV8" s="10"/>
      <c r="AW8" s="170"/>
      <c r="AX8" s="174" t="s">
        <v>86</v>
      </c>
      <c r="AY8" s="171"/>
      <c r="AZ8" s="172"/>
      <c r="BA8" s="11"/>
      <c r="BB8" s="174" t="s">
        <v>3</v>
      </c>
      <c r="BC8" s="7"/>
      <c r="BD8" s="10"/>
      <c r="BE8" s="170"/>
      <c r="BF8" s="171" t="s">
        <v>55</v>
      </c>
      <c r="BG8" s="171"/>
      <c r="BH8" s="172"/>
      <c r="BI8" s="11"/>
      <c r="BJ8" s="7" t="s">
        <v>22</v>
      </c>
      <c r="BK8" s="7"/>
      <c r="BL8" s="10"/>
      <c r="BM8" s="170"/>
      <c r="BN8" s="174" t="s">
        <v>74</v>
      </c>
      <c r="BO8" s="171"/>
      <c r="BP8" s="172"/>
      <c r="BQ8" s="11"/>
      <c r="BR8" s="174" t="s">
        <v>43</v>
      </c>
      <c r="BS8" s="7"/>
      <c r="BT8" s="10"/>
      <c r="BU8" s="11"/>
      <c r="BV8" s="174" t="s">
        <v>24</v>
      </c>
      <c r="BW8" s="7"/>
      <c r="BX8" s="10"/>
      <c r="BY8" s="170"/>
      <c r="BZ8" s="174" t="s">
        <v>73</v>
      </c>
      <c r="CA8" s="171"/>
      <c r="CB8" s="172"/>
      <c r="CC8" s="11"/>
      <c r="CD8" s="174" t="s">
        <v>17</v>
      </c>
      <c r="CE8" s="7"/>
      <c r="CF8" s="10"/>
      <c r="CG8" s="11"/>
      <c r="CH8" s="174" t="s">
        <v>44</v>
      </c>
      <c r="CI8" s="7"/>
      <c r="CJ8" s="10"/>
      <c r="CK8" s="11"/>
      <c r="CL8" s="7" t="s">
        <v>32</v>
      </c>
      <c r="CM8" s="7"/>
      <c r="CN8" s="10"/>
      <c r="CO8" s="11"/>
      <c r="CP8" s="174" t="s">
        <v>22</v>
      </c>
      <c r="CQ8" s="7"/>
      <c r="CR8" s="10"/>
    </row>
    <row r="9" spans="1:96" ht="16.5" thickBot="1" x14ac:dyDescent="0.3">
      <c r="A9" s="94"/>
      <c r="B9" s="103"/>
      <c r="C9" s="39"/>
      <c r="D9" s="39"/>
      <c r="E9" s="24"/>
      <c r="F9" s="24"/>
      <c r="G9" s="24"/>
      <c r="H9" s="24"/>
      <c r="I9" s="107"/>
      <c r="J9" s="108"/>
      <c r="K9" s="108"/>
      <c r="L9" s="109"/>
      <c r="M9" s="107"/>
      <c r="N9" s="108"/>
      <c r="O9" s="108"/>
      <c r="P9" s="109"/>
      <c r="Q9" s="107"/>
      <c r="R9" s="108"/>
      <c r="S9" s="108"/>
      <c r="T9" s="109"/>
      <c r="U9" s="107"/>
      <c r="V9" s="108"/>
      <c r="W9" s="108"/>
      <c r="X9" s="109"/>
      <c r="Y9" s="107"/>
      <c r="Z9" s="108"/>
      <c r="AA9" s="108"/>
      <c r="AB9" s="109"/>
      <c r="AC9" s="107"/>
      <c r="AD9" s="108"/>
      <c r="AE9" s="108"/>
      <c r="AF9" s="109"/>
      <c r="AG9" s="107"/>
      <c r="AH9" s="108"/>
      <c r="AI9" s="108"/>
      <c r="AJ9" s="109"/>
      <c r="AK9" s="107"/>
      <c r="AL9" s="108"/>
      <c r="AM9" s="108"/>
      <c r="AN9" s="109"/>
      <c r="AO9" s="107"/>
      <c r="AP9" s="108"/>
      <c r="AQ9" s="108"/>
      <c r="AR9" s="109"/>
      <c r="AS9" s="107"/>
      <c r="AT9" s="108"/>
      <c r="AU9" s="108"/>
      <c r="AV9" s="109"/>
      <c r="AW9" s="107"/>
      <c r="AX9" s="108"/>
      <c r="AY9" s="108"/>
      <c r="AZ9" s="109"/>
      <c r="BA9" s="107"/>
      <c r="BB9" s="108"/>
      <c r="BC9" s="108"/>
      <c r="BD9" s="109"/>
      <c r="BE9" s="107"/>
      <c r="BF9" s="108"/>
      <c r="BG9" s="108"/>
      <c r="BH9" s="109"/>
      <c r="BI9" s="107"/>
      <c r="BJ9" s="108"/>
      <c r="BK9" s="108"/>
      <c r="BL9" s="109"/>
      <c r="BM9" s="107"/>
      <c r="BN9" s="108"/>
      <c r="BO9" s="108"/>
      <c r="BP9" s="109"/>
      <c r="BQ9" s="107"/>
      <c r="BR9" s="108"/>
      <c r="BS9" s="108"/>
      <c r="BT9" s="109"/>
      <c r="BU9" s="107"/>
      <c r="BV9" s="108"/>
      <c r="BW9" s="108"/>
      <c r="BX9" s="109"/>
      <c r="BY9" s="107"/>
      <c r="BZ9" s="108"/>
      <c r="CA9" s="108"/>
      <c r="CB9" s="109"/>
      <c r="CC9" s="107"/>
      <c r="CD9" s="108"/>
      <c r="CE9" s="108"/>
      <c r="CF9" s="109"/>
      <c r="CG9" s="107"/>
      <c r="CH9" s="108"/>
      <c r="CI9" s="108"/>
      <c r="CJ9" s="109"/>
      <c r="CK9" s="107"/>
      <c r="CL9" s="108"/>
      <c r="CM9" s="108"/>
      <c r="CN9" s="109"/>
      <c r="CO9" s="107"/>
      <c r="CP9" s="108"/>
      <c r="CQ9" s="108"/>
      <c r="CR9" s="109"/>
    </row>
    <row r="10" spans="1:96" ht="16.5" thickBot="1" x14ac:dyDescent="0.3">
      <c r="A10" s="88" t="s">
        <v>0</v>
      </c>
      <c r="B10" s="72" t="s">
        <v>17</v>
      </c>
      <c r="C10" s="104" t="s">
        <v>235</v>
      </c>
      <c r="D10" s="105" t="s">
        <v>292</v>
      </c>
      <c r="E10" s="105" t="s">
        <v>180</v>
      </c>
      <c r="F10" s="105" t="s">
        <v>181</v>
      </c>
      <c r="G10" s="105" t="s">
        <v>33</v>
      </c>
      <c r="H10" s="106" t="s">
        <v>293</v>
      </c>
      <c r="I10" s="104" t="s">
        <v>241</v>
      </c>
      <c r="J10" s="105" t="s">
        <v>289</v>
      </c>
      <c r="K10" s="105" t="s">
        <v>290</v>
      </c>
      <c r="L10" s="106" t="s">
        <v>291</v>
      </c>
      <c r="M10" s="164" t="s">
        <v>241</v>
      </c>
      <c r="N10" s="165" t="s">
        <v>289</v>
      </c>
      <c r="O10" s="165" t="s">
        <v>290</v>
      </c>
      <c r="P10" s="166" t="s">
        <v>291</v>
      </c>
      <c r="Q10" s="104" t="s">
        <v>241</v>
      </c>
      <c r="R10" s="105" t="s">
        <v>289</v>
      </c>
      <c r="S10" s="105" t="s">
        <v>290</v>
      </c>
      <c r="T10" s="106" t="s">
        <v>291</v>
      </c>
      <c r="U10" s="164" t="s">
        <v>241</v>
      </c>
      <c r="V10" s="165" t="s">
        <v>289</v>
      </c>
      <c r="W10" s="165" t="s">
        <v>290</v>
      </c>
      <c r="X10" s="166" t="s">
        <v>291</v>
      </c>
      <c r="Y10" s="104" t="s">
        <v>241</v>
      </c>
      <c r="Z10" s="105" t="s">
        <v>289</v>
      </c>
      <c r="AA10" s="105" t="s">
        <v>290</v>
      </c>
      <c r="AB10" s="106" t="s">
        <v>291</v>
      </c>
      <c r="AC10" s="164" t="s">
        <v>241</v>
      </c>
      <c r="AD10" s="165" t="s">
        <v>289</v>
      </c>
      <c r="AE10" s="165" t="s">
        <v>290</v>
      </c>
      <c r="AF10" s="166" t="s">
        <v>291</v>
      </c>
      <c r="AG10" s="104" t="s">
        <v>241</v>
      </c>
      <c r="AH10" s="105" t="s">
        <v>289</v>
      </c>
      <c r="AI10" s="105" t="s">
        <v>290</v>
      </c>
      <c r="AJ10" s="106" t="s">
        <v>291</v>
      </c>
      <c r="AK10" s="104" t="s">
        <v>241</v>
      </c>
      <c r="AL10" s="105" t="s">
        <v>289</v>
      </c>
      <c r="AM10" s="105" t="s">
        <v>290</v>
      </c>
      <c r="AN10" s="106" t="s">
        <v>291</v>
      </c>
      <c r="AO10" s="164" t="s">
        <v>241</v>
      </c>
      <c r="AP10" s="165" t="s">
        <v>289</v>
      </c>
      <c r="AQ10" s="165" t="s">
        <v>290</v>
      </c>
      <c r="AR10" s="166" t="s">
        <v>291</v>
      </c>
      <c r="AS10" s="104" t="s">
        <v>241</v>
      </c>
      <c r="AT10" s="105" t="s">
        <v>289</v>
      </c>
      <c r="AU10" s="105" t="s">
        <v>290</v>
      </c>
      <c r="AV10" s="106" t="s">
        <v>291</v>
      </c>
      <c r="AW10" s="164" t="s">
        <v>241</v>
      </c>
      <c r="AX10" s="165" t="s">
        <v>289</v>
      </c>
      <c r="AY10" s="165" t="s">
        <v>290</v>
      </c>
      <c r="AZ10" s="166" t="s">
        <v>291</v>
      </c>
      <c r="BA10" s="104" t="s">
        <v>241</v>
      </c>
      <c r="BB10" s="105" t="s">
        <v>289</v>
      </c>
      <c r="BC10" s="105" t="s">
        <v>290</v>
      </c>
      <c r="BD10" s="106" t="s">
        <v>291</v>
      </c>
      <c r="BE10" s="164" t="s">
        <v>241</v>
      </c>
      <c r="BF10" s="165" t="s">
        <v>289</v>
      </c>
      <c r="BG10" s="165" t="s">
        <v>290</v>
      </c>
      <c r="BH10" s="166" t="s">
        <v>291</v>
      </c>
      <c r="BI10" s="104" t="s">
        <v>241</v>
      </c>
      <c r="BJ10" s="105" t="s">
        <v>289</v>
      </c>
      <c r="BK10" s="105" t="s">
        <v>290</v>
      </c>
      <c r="BL10" s="106" t="s">
        <v>291</v>
      </c>
      <c r="BM10" s="164" t="s">
        <v>241</v>
      </c>
      <c r="BN10" s="165" t="s">
        <v>289</v>
      </c>
      <c r="BO10" s="165" t="s">
        <v>290</v>
      </c>
      <c r="BP10" s="166" t="s">
        <v>291</v>
      </c>
      <c r="BQ10" s="104" t="s">
        <v>241</v>
      </c>
      <c r="BR10" s="105" t="s">
        <v>289</v>
      </c>
      <c r="BS10" s="105" t="s">
        <v>290</v>
      </c>
      <c r="BT10" s="106" t="s">
        <v>291</v>
      </c>
      <c r="BU10" s="104" t="s">
        <v>241</v>
      </c>
      <c r="BV10" s="105" t="s">
        <v>289</v>
      </c>
      <c r="BW10" s="105" t="s">
        <v>290</v>
      </c>
      <c r="BX10" s="106" t="s">
        <v>291</v>
      </c>
      <c r="BY10" s="164" t="s">
        <v>241</v>
      </c>
      <c r="BZ10" s="165" t="s">
        <v>289</v>
      </c>
      <c r="CA10" s="165" t="s">
        <v>290</v>
      </c>
      <c r="CB10" s="166" t="s">
        <v>291</v>
      </c>
      <c r="CC10" s="104" t="s">
        <v>241</v>
      </c>
      <c r="CD10" s="105" t="s">
        <v>289</v>
      </c>
      <c r="CE10" s="105" t="s">
        <v>290</v>
      </c>
      <c r="CF10" s="106" t="s">
        <v>291</v>
      </c>
      <c r="CG10" s="104" t="s">
        <v>241</v>
      </c>
      <c r="CH10" s="105" t="s">
        <v>289</v>
      </c>
      <c r="CI10" s="105" t="s">
        <v>290</v>
      </c>
      <c r="CJ10" s="106" t="s">
        <v>291</v>
      </c>
      <c r="CK10" s="104" t="s">
        <v>241</v>
      </c>
      <c r="CL10" s="105" t="s">
        <v>289</v>
      </c>
      <c r="CM10" s="105" t="s">
        <v>290</v>
      </c>
      <c r="CN10" s="106" t="s">
        <v>291</v>
      </c>
      <c r="CO10" s="104" t="s">
        <v>241</v>
      </c>
      <c r="CP10" s="105" t="s">
        <v>289</v>
      </c>
      <c r="CQ10" s="105" t="s">
        <v>290</v>
      </c>
      <c r="CR10" s="106" t="s">
        <v>291</v>
      </c>
    </row>
    <row r="11" spans="1:96" ht="15.75" x14ac:dyDescent="0.25">
      <c r="A11" s="101" t="s">
        <v>344</v>
      </c>
      <c r="B11" s="102" t="s">
        <v>347</v>
      </c>
      <c r="C11" s="25">
        <f>L11+P11+T11+X11+AB11+AF11+AJ11+AN11+AR11+AV11+AZ11+BD11+BH11+BL11+BP11+BT11+BX11+CB11+CF11+CJ11+CN11+CR11</f>
        <v>0</v>
      </c>
      <c r="D11" s="26">
        <f>(I11+M11+Q11+U11+Y11+AC11+AG11+AK11+AO11+AS11+AW11+BA11+BE11+BI11+BM11+BQ11+BU11+BY11+CC11+CG11+CK11+CO11)/22</f>
        <v>0</v>
      </c>
      <c r="E11" s="26">
        <f>AB11+AN11+AR11+AZ11+BD11+BP11+BX11+CB11+CJ11+CN11+CR11</f>
        <v>0</v>
      </c>
      <c r="F11" s="26">
        <f>L11+P11+T11+X11+AF11+AJ11+AV11+BH11+BL11+BT11+CF11</f>
        <v>0</v>
      </c>
      <c r="G11" s="26">
        <f>L11+T11+AB11+AJ11+AN11+AV11+BD11+BL11+BT11+BX11+CF11+CJ11+CN11+CR11</f>
        <v>0</v>
      </c>
      <c r="H11" s="27">
        <f>P11+X11+AF11+AR11+AZ11+BH11+BP11+CB11</f>
        <v>0</v>
      </c>
      <c r="I11" s="11"/>
      <c r="J11" s="7" t="s">
        <v>43</v>
      </c>
      <c r="K11" s="7"/>
      <c r="L11" s="10"/>
      <c r="M11" s="170"/>
      <c r="N11" s="171" t="s">
        <v>55</v>
      </c>
      <c r="O11" s="171"/>
      <c r="P11" s="172"/>
      <c r="Q11" s="11"/>
      <c r="R11" s="7" t="s">
        <v>24</v>
      </c>
      <c r="S11" s="7"/>
      <c r="T11" s="10"/>
      <c r="U11" s="170"/>
      <c r="V11" s="171" t="s">
        <v>59</v>
      </c>
      <c r="W11" s="171"/>
      <c r="X11" s="172"/>
      <c r="Y11" s="11"/>
      <c r="Z11" s="174" t="s">
        <v>44</v>
      </c>
      <c r="AA11" s="7"/>
      <c r="AB11" s="10"/>
      <c r="AC11" s="170"/>
      <c r="AD11" s="171" t="s">
        <v>52</v>
      </c>
      <c r="AE11" s="171"/>
      <c r="AF11" s="172"/>
      <c r="AG11" s="11"/>
      <c r="AH11" s="7" t="s">
        <v>32</v>
      </c>
      <c r="AI11" s="7"/>
      <c r="AJ11" s="10"/>
      <c r="AK11" s="11"/>
      <c r="AL11" s="174" t="s">
        <v>12</v>
      </c>
      <c r="AM11" s="7"/>
      <c r="AN11" s="10"/>
      <c r="AO11" s="170"/>
      <c r="AP11" s="174" t="s">
        <v>74</v>
      </c>
      <c r="AQ11" s="171"/>
      <c r="AR11" s="172"/>
      <c r="AS11" s="11"/>
      <c r="AT11" s="7" t="s">
        <v>22</v>
      </c>
      <c r="AU11" s="7"/>
      <c r="AV11" s="10"/>
      <c r="AW11" s="170"/>
      <c r="AX11" s="174" t="s">
        <v>73</v>
      </c>
      <c r="AY11" s="171"/>
      <c r="AZ11" s="172"/>
      <c r="BA11" s="11"/>
      <c r="BB11" s="174" t="s">
        <v>24</v>
      </c>
      <c r="BC11" s="7"/>
      <c r="BD11" s="10"/>
      <c r="BE11" s="170"/>
      <c r="BF11" s="171" t="s">
        <v>53</v>
      </c>
      <c r="BG11" s="171"/>
      <c r="BH11" s="172"/>
      <c r="BI11" s="11"/>
      <c r="BJ11" s="7" t="s">
        <v>3</v>
      </c>
      <c r="BK11" s="7"/>
      <c r="BL11" s="10"/>
      <c r="BM11" s="170"/>
      <c r="BN11" s="174" t="s">
        <v>80</v>
      </c>
      <c r="BO11" s="171"/>
      <c r="BP11" s="172"/>
      <c r="BQ11" s="11"/>
      <c r="BR11" s="7" t="s">
        <v>44</v>
      </c>
      <c r="BS11" s="7"/>
      <c r="BT11" s="10"/>
      <c r="BU11" s="11"/>
      <c r="BV11" s="174" t="s">
        <v>32</v>
      </c>
      <c r="BW11" s="7"/>
      <c r="BX11" s="10"/>
      <c r="BY11" s="170"/>
      <c r="BZ11" s="174" t="s">
        <v>86</v>
      </c>
      <c r="CA11" s="171"/>
      <c r="CB11" s="172"/>
      <c r="CC11" s="11"/>
      <c r="CD11" s="7" t="s">
        <v>12</v>
      </c>
      <c r="CE11" s="7"/>
      <c r="CF11" s="10"/>
      <c r="CG11" s="11"/>
      <c r="CH11" s="174" t="s">
        <v>22</v>
      </c>
      <c r="CI11" s="7"/>
      <c r="CJ11" s="10"/>
      <c r="CK11" s="11"/>
      <c r="CL11" s="174" t="s">
        <v>43</v>
      </c>
      <c r="CM11" s="7"/>
      <c r="CN11" s="10"/>
      <c r="CO11" s="11"/>
      <c r="CP11" s="174" t="s">
        <v>3</v>
      </c>
      <c r="CQ11" s="7"/>
      <c r="CR11" s="10"/>
    </row>
    <row r="12" spans="1:96" ht="15.75" x14ac:dyDescent="0.25">
      <c r="A12" s="101" t="s">
        <v>345</v>
      </c>
      <c r="B12" s="102" t="s">
        <v>348</v>
      </c>
      <c r="C12" s="25">
        <f>L12+P12+T12+X12+AB12+AF12+AJ12+AN12+AR12+AV12+AZ12+BD12+BH12+BL12+BP12+BT12+BX12+CB12+CF12+CJ12+CN12+CR12</f>
        <v>0</v>
      </c>
      <c r="D12" s="26">
        <f>I12+M12+Q12+U12+Y12+AC12+AG12+AK12+AO12+AS12+AW12+BA12+BE12+BI12+BM12+BQ12+BU12+BY12+CC12+CG12+CK12+CO12</f>
        <v>0</v>
      </c>
      <c r="E12" s="26">
        <f>AB12+AN12+AR12+AZ12+BD12+BP12+BX12+CB12+CJ12+CN12+CR12</f>
        <v>0</v>
      </c>
      <c r="F12" s="26">
        <f>L12+P12+T12+X12+AF12+AJ12+AV12+BH12+BL12+BT12+CF12</f>
        <v>0</v>
      </c>
      <c r="G12" s="26">
        <f>L12+T12+AB12+AJ12+AN12+AV12+BD12+BL12+BT12+BX12+CF12+CJ12+CN12+CR12</f>
        <v>0</v>
      </c>
      <c r="H12" s="27">
        <f>P12+X12+AF12+AR12+AZ12+BH12+BP12+CB12</f>
        <v>0</v>
      </c>
      <c r="I12" s="11"/>
      <c r="J12" s="7" t="s">
        <v>43</v>
      </c>
      <c r="K12" s="7"/>
      <c r="L12" s="10"/>
      <c r="M12" s="170"/>
      <c r="N12" s="171" t="s">
        <v>55</v>
      </c>
      <c r="O12" s="171"/>
      <c r="P12" s="172"/>
      <c r="Q12" s="11"/>
      <c r="R12" s="7" t="s">
        <v>24</v>
      </c>
      <c r="S12" s="7"/>
      <c r="T12" s="10"/>
      <c r="U12" s="170"/>
      <c r="V12" s="171" t="s">
        <v>59</v>
      </c>
      <c r="W12" s="171"/>
      <c r="X12" s="172"/>
      <c r="Y12" s="11"/>
      <c r="Z12" s="174" t="s">
        <v>44</v>
      </c>
      <c r="AA12" s="7"/>
      <c r="AB12" s="10"/>
      <c r="AC12" s="170"/>
      <c r="AD12" s="171" t="s">
        <v>52</v>
      </c>
      <c r="AE12" s="171"/>
      <c r="AF12" s="172"/>
      <c r="AG12" s="11"/>
      <c r="AH12" s="7" t="s">
        <v>32</v>
      </c>
      <c r="AI12" s="7"/>
      <c r="AJ12" s="10"/>
      <c r="AK12" s="11"/>
      <c r="AL12" s="174" t="s">
        <v>12</v>
      </c>
      <c r="AM12" s="7"/>
      <c r="AN12" s="10"/>
      <c r="AO12" s="170"/>
      <c r="AP12" s="174" t="s">
        <v>74</v>
      </c>
      <c r="AQ12" s="171"/>
      <c r="AR12" s="172"/>
      <c r="AS12" s="11"/>
      <c r="AT12" s="7" t="s">
        <v>22</v>
      </c>
      <c r="AU12" s="7"/>
      <c r="AV12" s="10"/>
      <c r="AW12" s="170"/>
      <c r="AX12" s="174" t="s">
        <v>73</v>
      </c>
      <c r="AY12" s="171"/>
      <c r="AZ12" s="172"/>
      <c r="BA12" s="11"/>
      <c r="BB12" s="174" t="s">
        <v>24</v>
      </c>
      <c r="BC12" s="7"/>
      <c r="BD12" s="10"/>
      <c r="BE12" s="170"/>
      <c r="BF12" s="171" t="s">
        <v>53</v>
      </c>
      <c r="BG12" s="171"/>
      <c r="BH12" s="172"/>
      <c r="BI12" s="11"/>
      <c r="BJ12" s="7" t="s">
        <v>3</v>
      </c>
      <c r="BK12" s="7"/>
      <c r="BL12" s="10"/>
      <c r="BM12" s="170"/>
      <c r="BN12" s="174" t="s">
        <v>80</v>
      </c>
      <c r="BO12" s="171"/>
      <c r="BP12" s="172"/>
      <c r="BQ12" s="11"/>
      <c r="BR12" s="7" t="s">
        <v>44</v>
      </c>
      <c r="BS12" s="7"/>
      <c r="BT12" s="10"/>
      <c r="BU12" s="11"/>
      <c r="BV12" s="174" t="s">
        <v>32</v>
      </c>
      <c r="BW12" s="7"/>
      <c r="BX12" s="10"/>
      <c r="BY12" s="170"/>
      <c r="BZ12" s="174" t="s">
        <v>86</v>
      </c>
      <c r="CA12" s="171"/>
      <c r="CB12" s="172"/>
      <c r="CC12" s="11"/>
      <c r="CD12" s="7" t="s">
        <v>12</v>
      </c>
      <c r="CE12" s="7"/>
      <c r="CF12" s="10"/>
      <c r="CG12" s="11"/>
      <c r="CH12" s="174" t="s">
        <v>22</v>
      </c>
      <c r="CI12" s="7"/>
      <c r="CJ12" s="10"/>
      <c r="CK12" s="11"/>
      <c r="CL12" s="174" t="s">
        <v>43</v>
      </c>
      <c r="CM12" s="7"/>
      <c r="CN12" s="10"/>
      <c r="CO12" s="11"/>
      <c r="CP12" s="174" t="s">
        <v>3</v>
      </c>
      <c r="CQ12" s="7"/>
      <c r="CR12" s="10"/>
    </row>
    <row r="13" spans="1:96" ht="16.5" thickBot="1" x14ac:dyDescent="0.3">
      <c r="A13" s="94"/>
      <c r="B13" s="103"/>
      <c r="C13" s="39"/>
      <c r="D13" s="39"/>
      <c r="E13" s="24"/>
      <c r="F13" s="24"/>
      <c r="G13" s="24"/>
      <c r="H13" s="24"/>
      <c r="I13" s="107"/>
      <c r="J13" s="108"/>
      <c r="K13" s="108"/>
      <c r="L13" s="109"/>
      <c r="M13" s="107"/>
      <c r="N13" s="108"/>
      <c r="O13" s="108"/>
      <c r="P13" s="109"/>
      <c r="Q13" s="107"/>
      <c r="R13" s="108"/>
      <c r="S13" s="108"/>
      <c r="T13" s="109"/>
      <c r="U13" s="107"/>
      <c r="V13" s="108"/>
      <c r="W13" s="108"/>
      <c r="X13" s="109"/>
      <c r="Y13" s="107"/>
      <c r="Z13" s="108"/>
      <c r="AA13" s="108"/>
      <c r="AB13" s="109"/>
      <c r="AC13" s="107"/>
      <c r="AD13" s="108"/>
      <c r="AE13" s="108"/>
      <c r="AF13" s="109"/>
      <c r="AG13" s="107"/>
      <c r="AH13" s="108"/>
      <c r="AI13" s="108"/>
      <c r="AJ13" s="109"/>
      <c r="AK13" s="107"/>
      <c r="AL13" s="108"/>
      <c r="AM13" s="108"/>
      <c r="AN13" s="109"/>
      <c r="AO13" s="107"/>
      <c r="AP13" s="108"/>
      <c r="AQ13" s="108"/>
      <c r="AR13" s="109"/>
      <c r="AS13" s="107"/>
      <c r="AT13" s="108"/>
      <c r="AU13" s="108"/>
      <c r="AV13" s="109"/>
      <c r="AW13" s="107"/>
      <c r="AX13" s="108"/>
      <c r="AY13" s="108"/>
      <c r="AZ13" s="109"/>
      <c r="BA13" s="107"/>
      <c r="BB13" s="108"/>
      <c r="BC13" s="108"/>
      <c r="BD13" s="109"/>
      <c r="BE13" s="107"/>
      <c r="BF13" s="108"/>
      <c r="BG13" s="108"/>
      <c r="BH13" s="109"/>
      <c r="BI13" s="107"/>
      <c r="BJ13" s="108"/>
      <c r="BK13" s="108"/>
      <c r="BL13" s="109"/>
      <c r="BM13" s="107"/>
      <c r="BN13" s="108"/>
      <c r="BO13" s="108"/>
      <c r="BP13" s="109"/>
      <c r="BQ13" s="107"/>
      <c r="BR13" s="108"/>
      <c r="BS13" s="108"/>
      <c r="BT13" s="109"/>
      <c r="BU13" s="107"/>
      <c r="BV13" s="108"/>
      <c r="BW13" s="108"/>
      <c r="BX13" s="109"/>
      <c r="BY13" s="107"/>
      <c r="BZ13" s="108"/>
      <c r="CA13" s="108"/>
      <c r="CB13" s="109"/>
      <c r="CC13" s="107"/>
      <c r="CD13" s="108"/>
      <c r="CE13" s="108"/>
      <c r="CF13" s="109"/>
      <c r="CG13" s="107"/>
      <c r="CH13" s="108"/>
      <c r="CI13" s="108"/>
      <c r="CJ13" s="109"/>
      <c r="CK13" s="107"/>
      <c r="CL13" s="108"/>
      <c r="CM13" s="108"/>
      <c r="CN13" s="109"/>
      <c r="CO13" s="107"/>
      <c r="CP13" s="108"/>
      <c r="CQ13" s="108"/>
      <c r="CR13" s="109"/>
    </row>
    <row r="14" spans="1:96" ht="16.5" thickBot="1" x14ac:dyDescent="0.3">
      <c r="A14" s="88" t="s">
        <v>0</v>
      </c>
      <c r="B14" s="72" t="s">
        <v>244</v>
      </c>
      <c r="C14" s="104" t="s">
        <v>235</v>
      </c>
      <c r="D14" s="105" t="s">
        <v>292</v>
      </c>
      <c r="E14" s="105" t="s">
        <v>180</v>
      </c>
      <c r="F14" s="105" t="s">
        <v>181</v>
      </c>
      <c r="G14" s="105" t="s">
        <v>33</v>
      </c>
      <c r="H14" s="106" t="s">
        <v>293</v>
      </c>
      <c r="I14" s="104" t="s">
        <v>241</v>
      </c>
      <c r="J14" s="105" t="s">
        <v>289</v>
      </c>
      <c r="K14" s="105" t="s">
        <v>290</v>
      </c>
      <c r="L14" s="106" t="s">
        <v>291</v>
      </c>
      <c r="M14" s="164" t="s">
        <v>241</v>
      </c>
      <c r="N14" s="165" t="s">
        <v>289</v>
      </c>
      <c r="O14" s="165" t="s">
        <v>290</v>
      </c>
      <c r="P14" s="166" t="s">
        <v>291</v>
      </c>
      <c r="Q14" s="104" t="s">
        <v>241</v>
      </c>
      <c r="R14" s="105" t="s">
        <v>289</v>
      </c>
      <c r="S14" s="105" t="s">
        <v>290</v>
      </c>
      <c r="T14" s="106" t="s">
        <v>291</v>
      </c>
      <c r="U14" s="164" t="s">
        <v>241</v>
      </c>
      <c r="V14" s="165" t="s">
        <v>289</v>
      </c>
      <c r="W14" s="165" t="s">
        <v>290</v>
      </c>
      <c r="X14" s="166" t="s">
        <v>291</v>
      </c>
      <c r="Y14" s="104" t="s">
        <v>241</v>
      </c>
      <c r="Z14" s="105" t="s">
        <v>289</v>
      </c>
      <c r="AA14" s="105" t="s">
        <v>290</v>
      </c>
      <c r="AB14" s="106" t="s">
        <v>291</v>
      </c>
      <c r="AC14" s="164" t="s">
        <v>241</v>
      </c>
      <c r="AD14" s="165" t="s">
        <v>289</v>
      </c>
      <c r="AE14" s="165" t="s">
        <v>290</v>
      </c>
      <c r="AF14" s="166" t="s">
        <v>291</v>
      </c>
      <c r="AG14" s="104" t="s">
        <v>241</v>
      </c>
      <c r="AH14" s="105" t="s">
        <v>289</v>
      </c>
      <c r="AI14" s="105" t="s">
        <v>290</v>
      </c>
      <c r="AJ14" s="106" t="s">
        <v>291</v>
      </c>
      <c r="AK14" s="104" t="s">
        <v>241</v>
      </c>
      <c r="AL14" s="105" t="s">
        <v>289</v>
      </c>
      <c r="AM14" s="105" t="s">
        <v>290</v>
      </c>
      <c r="AN14" s="106" t="s">
        <v>291</v>
      </c>
      <c r="AO14" s="164" t="s">
        <v>241</v>
      </c>
      <c r="AP14" s="165" t="s">
        <v>289</v>
      </c>
      <c r="AQ14" s="165" t="s">
        <v>290</v>
      </c>
      <c r="AR14" s="166" t="s">
        <v>291</v>
      </c>
      <c r="AS14" s="104" t="s">
        <v>241</v>
      </c>
      <c r="AT14" s="105" t="s">
        <v>289</v>
      </c>
      <c r="AU14" s="105" t="s">
        <v>290</v>
      </c>
      <c r="AV14" s="106" t="s">
        <v>291</v>
      </c>
      <c r="AW14" s="164" t="s">
        <v>241</v>
      </c>
      <c r="AX14" s="165" t="s">
        <v>289</v>
      </c>
      <c r="AY14" s="165" t="s">
        <v>290</v>
      </c>
      <c r="AZ14" s="166" t="s">
        <v>291</v>
      </c>
      <c r="BA14" s="104" t="s">
        <v>241</v>
      </c>
      <c r="BB14" s="105" t="s">
        <v>289</v>
      </c>
      <c r="BC14" s="105" t="s">
        <v>290</v>
      </c>
      <c r="BD14" s="106" t="s">
        <v>291</v>
      </c>
      <c r="BE14" s="164" t="s">
        <v>241</v>
      </c>
      <c r="BF14" s="165" t="s">
        <v>289</v>
      </c>
      <c r="BG14" s="165" t="s">
        <v>290</v>
      </c>
      <c r="BH14" s="166" t="s">
        <v>291</v>
      </c>
      <c r="BI14" s="104" t="s">
        <v>241</v>
      </c>
      <c r="BJ14" s="105" t="s">
        <v>289</v>
      </c>
      <c r="BK14" s="105" t="s">
        <v>290</v>
      </c>
      <c r="BL14" s="106" t="s">
        <v>291</v>
      </c>
      <c r="BM14" s="164" t="s">
        <v>241</v>
      </c>
      <c r="BN14" s="165" t="s">
        <v>289</v>
      </c>
      <c r="BO14" s="165" t="s">
        <v>290</v>
      </c>
      <c r="BP14" s="166" t="s">
        <v>291</v>
      </c>
      <c r="BQ14" s="104" t="s">
        <v>241</v>
      </c>
      <c r="BR14" s="105" t="s">
        <v>289</v>
      </c>
      <c r="BS14" s="105" t="s">
        <v>290</v>
      </c>
      <c r="BT14" s="106" t="s">
        <v>291</v>
      </c>
      <c r="BU14" s="104" t="s">
        <v>241</v>
      </c>
      <c r="BV14" s="105" t="s">
        <v>289</v>
      </c>
      <c r="BW14" s="105" t="s">
        <v>290</v>
      </c>
      <c r="BX14" s="106" t="s">
        <v>291</v>
      </c>
      <c r="BY14" s="164" t="s">
        <v>241</v>
      </c>
      <c r="BZ14" s="165" t="s">
        <v>289</v>
      </c>
      <c r="CA14" s="165" t="s">
        <v>290</v>
      </c>
      <c r="CB14" s="166" t="s">
        <v>291</v>
      </c>
      <c r="CC14" s="104" t="s">
        <v>241</v>
      </c>
      <c r="CD14" s="105" t="s">
        <v>289</v>
      </c>
      <c r="CE14" s="105" t="s">
        <v>290</v>
      </c>
      <c r="CF14" s="106" t="s">
        <v>291</v>
      </c>
      <c r="CG14" s="104" t="s">
        <v>241</v>
      </c>
      <c r="CH14" s="105" t="s">
        <v>289</v>
      </c>
      <c r="CI14" s="105" t="s">
        <v>290</v>
      </c>
      <c r="CJ14" s="106" t="s">
        <v>291</v>
      </c>
      <c r="CK14" s="104" t="s">
        <v>241</v>
      </c>
      <c r="CL14" s="105" t="s">
        <v>289</v>
      </c>
      <c r="CM14" s="105" t="s">
        <v>290</v>
      </c>
      <c r="CN14" s="106" t="s">
        <v>291</v>
      </c>
      <c r="CO14" s="104" t="s">
        <v>241</v>
      </c>
      <c r="CP14" s="105" t="s">
        <v>289</v>
      </c>
      <c r="CQ14" s="105" t="s">
        <v>290</v>
      </c>
      <c r="CR14" s="106" t="s">
        <v>291</v>
      </c>
    </row>
    <row r="15" spans="1:96" ht="15.75" x14ac:dyDescent="0.25">
      <c r="A15" s="101" t="s">
        <v>344</v>
      </c>
      <c r="B15" s="102" t="s">
        <v>349</v>
      </c>
      <c r="C15" s="25">
        <f>L15+P15+T15+X15+AB15+AF15+AJ15+AN15+AR15+AV15+AZ15+BD15+BH15+BL15+BP15+BT15+BX15+CB15+CF15+CJ15+CN15+CR15</f>
        <v>0</v>
      </c>
      <c r="D15" s="26">
        <f>(I15+M15+Q15+U15+Y15+AC15+AG15+AK15+AO15+AS15+AW15+BA15+BE15+BI15+BM15+BQ15+BU15+BY15+CC15+CG15+CK15+CO15)/22</f>
        <v>0</v>
      </c>
      <c r="E15" s="26">
        <f>T15+AR15+AV15+AZ15+BL15+BP15+BT15+BX15+CB15+CF15+CN15</f>
        <v>0</v>
      </c>
      <c r="F15" s="26">
        <f>L15+P15+X15+AB15+AF15+AJ15+AN15+BD15+BH15+CJ15+CR15</f>
        <v>0</v>
      </c>
      <c r="G15" s="26">
        <f>L15+T15+AB15+AJ15+AN15+AV15+BD15+BL15+BT15+BX15+CF15+CJ15+CN15+CR15</f>
        <v>0</v>
      </c>
      <c r="H15" s="27">
        <f>P15+X15+AF15+AR15+AZ15+BH15+BP15+CB15</f>
        <v>0</v>
      </c>
      <c r="I15" s="11"/>
      <c r="J15" s="7" t="s">
        <v>44</v>
      </c>
      <c r="K15" s="7"/>
      <c r="L15" s="10"/>
      <c r="M15" s="170"/>
      <c r="N15" s="171" t="s">
        <v>59</v>
      </c>
      <c r="O15" s="171"/>
      <c r="P15" s="172"/>
      <c r="Q15" s="11"/>
      <c r="R15" s="174" t="s">
        <v>32</v>
      </c>
      <c r="S15" s="7"/>
      <c r="T15" s="10"/>
      <c r="U15" s="170"/>
      <c r="V15" s="171" t="s">
        <v>55</v>
      </c>
      <c r="W15" s="171"/>
      <c r="X15" s="172"/>
      <c r="Y15" s="11"/>
      <c r="Z15" s="7" t="s">
        <v>3</v>
      </c>
      <c r="AA15" s="7"/>
      <c r="AB15" s="10"/>
      <c r="AC15" s="170"/>
      <c r="AD15" s="171" t="s">
        <v>53</v>
      </c>
      <c r="AE15" s="171"/>
      <c r="AF15" s="172"/>
      <c r="AG15" s="11"/>
      <c r="AH15" s="7" t="s">
        <v>43</v>
      </c>
      <c r="AI15" s="7"/>
      <c r="AJ15" s="10"/>
      <c r="AK15" s="11"/>
      <c r="AL15" s="7" t="s">
        <v>24</v>
      </c>
      <c r="AM15" s="7"/>
      <c r="AN15" s="10"/>
      <c r="AO15" s="170"/>
      <c r="AP15" s="174" t="s">
        <v>73</v>
      </c>
      <c r="AQ15" s="171"/>
      <c r="AR15" s="172"/>
      <c r="AS15" s="11"/>
      <c r="AT15" s="174" t="s">
        <v>17</v>
      </c>
      <c r="AU15" s="7"/>
      <c r="AV15" s="10"/>
      <c r="AW15" s="170"/>
      <c r="AX15" s="174" t="s">
        <v>74</v>
      </c>
      <c r="AY15" s="171"/>
      <c r="AZ15" s="172"/>
      <c r="BA15" s="11"/>
      <c r="BB15" s="7" t="s">
        <v>32</v>
      </c>
      <c r="BC15" s="7"/>
      <c r="BD15" s="10"/>
      <c r="BE15" s="170"/>
      <c r="BF15" s="171" t="s">
        <v>52</v>
      </c>
      <c r="BG15" s="171"/>
      <c r="BH15" s="172"/>
      <c r="BI15" s="11"/>
      <c r="BJ15" s="174" t="s">
        <v>12</v>
      </c>
      <c r="BK15" s="7"/>
      <c r="BL15" s="10"/>
      <c r="BM15" s="170"/>
      <c r="BN15" s="174" t="s">
        <v>86</v>
      </c>
      <c r="BO15" s="171"/>
      <c r="BP15" s="172"/>
      <c r="BQ15" s="11"/>
      <c r="BR15" s="174" t="s">
        <v>3</v>
      </c>
      <c r="BS15" s="7"/>
      <c r="BT15" s="10"/>
      <c r="BU15" s="11"/>
      <c r="BV15" s="174" t="s">
        <v>43</v>
      </c>
      <c r="BW15" s="7"/>
      <c r="BX15" s="10"/>
      <c r="BY15" s="170"/>
      <c r="BZ15" s="174" t="s">
        <v>80</v>
      </c>
      <c r="CA15" s="171"/>
      <c r="CB15" s="172"/>
      <c r="CC15" s="11"/>
      <c r="CD15" s="174" t="s">
        <v>24</v>
      </c>
      <c r="CE15" s="7"/>
      <c r="CF15" s="10"/>
      <c r="CG15" s="11"/>
      <c r="CH15" s="7" t="s">
        <v>17</v>
      </c>
      <c r="CI15" s="7"/>
      <c r="CJ15" s="10"/>
      <c r="CK15" s="11"/>
      <c r="CL15" s="174" t="s">
        <v>44</v>
      </c>
      <c r="CM15" s="7"/>
      <c r="CN15" s="10"/>
      <c r="CO15" s="11"/>
      <c r="CP15" s="7" t="s">
        <v>12</v>
      </c>
      <c r="CQ15" s="7"/>
      <c r="CR15" s="10"/>
    </row>
    <row r="16" spans="1:96" ht="15.75" x14ac:dyDescent="0.25">
      <c r="A16" s="101" t="s">
        <v>345</v>
      </c>
      <c r="B16" s="102" t="s">
        <v>350</v>
      </c>
      <c r="C16" s="25">
        <f>L16+P16+T16+X16+AB16+AF16+AJ16+AN16+AR16+AV16+AZ16+BD16+BH16+BL16+BP16+BT16+BX16+CB16+CF16+CJ16+CN16+CR16</f>
        <v>0</v>
      </c>
      <c r="D16" s="26">
        <f>I16+M16+Q16+U16+Y16+AC16+AG16+AK16+AO16+AS16+AW16+BA16+BE16+BI16+BM16+BQ16+BU16+BY16+CC16+CG16+CK16+CO16</f>
        <v>0</v>
      </c>
      <c r="E16" s="26">
        <f>T16+AR16+AV16+AZ16+BL16+BP16+BT16+BX16+CB16+CF16+CN16</f>
        <v>0</v>
      </c>
      <c r="F16" s="26">
        <f>L16+P16+X16+AB16+AF16+AJ16+AN16+BD16+BH16+CJ16+CR16</f>
        <v>0</v>
      </c>
      <c r="G16" s="26">
        <f>L16+T16+AB16+AJ16+AN16+AV16+BD16+BL16+BT16+BX16+CF16+CJ16+CN16+CR16</f>
        <v>0</v>
      </c>
      <c r="H16" s="27">
        <f>P16+X16+AF16+AR16+AZ16+BH16+BP16+CB16</f>
        <v>0</v>
      </c>
      <c r="I16" s="11"/>
      <c r="J16" s="7" t="s">
        <v>44</v>
      </c>
      <c r="K16" s="7"/>
      <c r="L16" s="10"/>
      <c r="M16" s="170"/>
      <c r="N16" s="171" t="s">
        <v>59</v>
      </c>
      <c r="O16" s="171"/>
      <c r="P16" s="172"/>
      <c r="Q16" s="11"/>
      <c r="R16" s="174" t="s">
        <v>32</v>
      </c>
      <c r="S16" s="7"/>
      <c r="T16" s="10"/>
      <c r="U16" s="170"/>
      <c r="V16" s="171" t="s">
        <v>55</v>
      </c>
      <c r="W16" s="171"/>
      <c r="X16" s="172"/>
      <c r="Y16" s="11"/>
      <c r="Z16" s="7" t="s">
        <v>3</v>
      </c>
      <c r="AA16" s="7"/>
      <c r="AB16" s="10"/>
      <c r="AC16" s="170"/>
      <c r="AD16" s="171" t="s">
        <v>53</v>
      </c>
      <c r="AE16" s="171"/>
      <c r="AF16" s="172"/>
      <c r="AG16" s="11"/>
      <c r="AH16" s="7" t="s">
        <v>43</v>
      </c>
      <c r="AI16" s="7"/>
      <c r="AJ16" s="10"/>
      <c r="AK16" s="11"/>
      <c r="AL16" s="7" t="s">
        <v>24</v>
      </c>
      <c r="AM16" s="7"/>
      <c r="AN16" s="10"/>
      <c r="AO16" s="170"/>
      <c r="AP16" s="174" t="s">
        <v>73</v>
      </c>
      <c r="AQ16" s="171"/>
      <c r="AR16" s="172"/>
      <c r="AS16" s="11"/>
      <c r="AT16" s="174" t="s">
        <v>17</v>
      </c>
      <c r="AU16" s="7"/>
      <c r="AV16" s="10"/>
      <c r="AW16" s="170"/>
      <c r="AX16" s="174" t="s">
        <v>74</v>
      </c>
      <c r="AY16" s="171"/>
      <c r="AZ16" s="172"/>
      <c r="BA16" s="11"/>
      <c r="BB16" s="7" t="s">
        <v>32</v>
      </c>
      <c r="BC16" s="7"/>
      <c r="BD16" s="10"/>
      <c r="BE16" s="170"/>
      <c r="BF16" s="171" t="s">
        <v>52</v>
      </c>
      <c r="BG16" s="171"/>
      <c r="BH16" s="172"/>
      <c r="BI16" s="11"/>
      <c r="BJ16" s="174" t="s">
        <v>12</v>
      </c>
      <c r="BK16" s="7"/>
      <c r="BL16" s="10"/>
      <c r="BM16" s="170"/>
      <c r="BN16" s="174" t="s">
        <v>86</v>
      </c>
      <c r="BO16" s="171"/>
      <c r="BP16" s="172"/>
      <c r="BQ16" s="11"/>
      <c r="BR16" s="174" t="s">
        <v>3</v>
      </c>
      <c r="BS16" s="7"/>
      <c r="BT16" s="10"/>
      <c r="BU16" s="11"/>
      <c r="BV16" s="174" t="s">
        <v>43</v>
      </c>
      <c r="BW16" s="7"/>
      <c r="BX16" s="10"/>
      <c r="BY16" s="170"/>
      <c r="BZ16" s="174" t="s">
        <v>80</v>
      </c>
      <c r="CA16" s="171"/>
      <c r="CB16" s="172"/>
      <c r="CC16" s="11"/>
      <c r="CD16" s="174" t="s">
        <v>24</v>
      </c>
      <c r="CE16" s="7"/>
      <c r="CF16" s="10"/>
      <c r="CG16" s="11"/>
      <c r="CH16" s="7" t="s">
        <v>17</v>
      </c>
      <c r="CI16" s="7"/>
      <c r="CJ16" s="10"/>
      <c r="CK16" s="11"/>
      <c r="CL16" s="174" t="s">
        <v>44</v>
      </c>
      <c r="CM16" s="7"/>
      <c r="CN16" s="10"/>
      <c r="CO16" s="11"/>
      <c r="CP16" s="7" t="s">
        <v>12</v>
      </c>
      <c r="CQ16" s="7"/>
      <c r="CR16" s="10"/>
    </row>
    <row r="17" spans="1:96" ht="16.5" thickBot="1" x14ac:dyDescent="0.3">
      <c r="A17" s="94"/>
      <c r="B17" s="103"/>
      <c r="C17" s="39"/>
      <c r="D17" s="39"/>
      <c r="E17" s="24"/>
      <c r="F17" s="24"/>
      <c r="G17" s="24"/>
      <c r="H17" s="24"/>
      <c r="I17" s="107"/>
      <c r="J17" s="108"/>
      <c r="K17" s="108"/>
      <c r="L17" s="109"/>
      <c r="M17" s="107"/>
      <c r="N17" s="108"/>
      <c r="O17" s="108"/>
      <c r="P17" s="109"/>
      <c r="Q17" s="107"/>
      <c r="R17" s="108"/>
      <c r="S17" s="108"/>
      <c r="T17" s="109"/>
      <c r="U17" s="107"/>
      <c r="V17" s="108"/>
      <c r="W17" s="108"/>
      <c r="X17" s="109"/>
      <c r="Y17" s="107"/>
      <c r="Z17" s="108"/>
      <c r="AA17" s="108"/>
      <c r="AB17" s="109"/>
      <c r="AC17" s="107"/>
      <c r="AD17" s="108"/>
      <c r="AE17" s="108"/>
      <c r="AF17" s="109"/>
      <c r="AG17" s="107"/>
      <c r="AH17" s="108"/>
      <c r="AI17" s="108"/>
      <c r="AJ17" s="109"/>
      <c r="AK17" s="107"/>
      <c r="AL17" s="108"/>
      <c r="AM17" s="108"/>
      <c r="AN17" s="109"/>
      <c r="AO17" s="107"/>
      <c r="AP17" s="108"/>
      <c r="AQ17" s="108"/>
      <c r="AR17" s="109"/>
      <c r="AS17" s="107"/>
      <c r="AT17" s="108"/>
      <c r="AU17" s="108"/>
      <c r="AV17" s="109"/>
      <c r="AW17" s="107"/>
      <c r="AX17" s="108"/>
      <c r="AY17" s="108"/>
      <c r="AZ17" s="109"/>
      <c r="BA17" s="107"/>
      <c r="BB17" s="108"/>
      <c r="BC17" s="108"/>
      <c r="BD17" s="109"/>
      <c r="BE17" s="107"/>
      <c r="BF17" s="108"/>
      <c r="BG17" s="108"/>
      <c r="BH17" s="109"/>
      <c r="BI17" s="107"/>
      <c r="BJ17" s="108"/>
      <c r="BK17" s="108"/>
      <c r="BL17" s="109"/>
      <c r="BM17" s="107"/>
      <c r="BN17" s="108"/>
      <c r="BO17" s="108"/>
      <c r="BP17" s="109"/>
      <c r="BQ17" s="107"/>
      <c r="BR17" s="108"/>
      <c r="BS17" s="108"/>
      <c r="BT17" s="109"/>
      <c r="BU17" s="107"/>
      <c r="BV17" s="108"/>
      <c r="BW17" s="108"/>
      <c r="BX17" s="109"/>
      <c r="BY17" s="107"/>
      <c r="BZ17" s="108"/>
      <c r="CA17" s="108"/>
      <c r="CB17" s="109"/>
      <c r="CC17" s="107"/>
      <c r="CD17" s="108"/>
      <c r="CE17" s="108"/>
      <c r="CF17" s="109"/>
      <c r="CG17" s="107"/>
      <c r="CH17" s="108"/>
      <c r="CI17" s="108"/>
      <c r="CJ17" s="109"/>
      <c r="CK17" s="107"/>
      <c r="CL17" s="108"/>
      <c r="CM17" s="108"/>
      <c r="CN17" s="109"/>
      <c r="CO17" s="107"/>
      <c r="CP17" s="108"/>
      <c r="CQ17" s="108"/>
      <c r="CR17" s="109"/>
    </row>
    <row r="18" spans="1:96" ht="16.5" thickBot="1" x14ac:dyDescent="0.3">
      <c r="A18" s="88" t="s">
        <v>0</v>
      </c>
      <c r="B18" s="72" t="s">
        <v>245</v>
      </c>
      <c r="C18" s="104" t="s">
        <v>235</v>
      </c>
      <c r="D18" s="105" t="s">
        <v>292</v>
      </c>
      <c r="E18" s="105" t="s">
        <v>180</v>
      </c>
      <c r="F18" s="105" t="s">
        <v>181</v>
      </c>
      <c r="G18" s="105" t="s">
        <v>33</v>
      </c>
      <c r="H18" s="106" t="s">
        <v>293</v>
      </c>
      <c r="I18" s="104" t="s">
        <v>241</v>
      </c>
      <c r="J18" s="105" t="s">
        <v>289</v>
      </c>
      <c r="K18" s="105" t="s">
        <v>290</v>
      </c>
      <c r="L18" s="106" t="s">
        <v>291</v>
      </c>
      <c r="M18" s="164" t="s">
        <v>241</v>
      </c>
      <c r="N18" s="165" t="s">
        <v>289</v>
      </c>
      <c r="O18" s="165" t="s">
        <v>290</v>
      </c>
      <c r="P18" s="166" t="s">
        <v>291</v>
      </c>
      <c r="Q18" s="104" t="s">
        <v>241</v>
      </c>
      <c r="R18" s="105" t="s">
        <v>289</v>
      </c>
      <c r="S18" s="105" t="s">
        <v>290</v>
      </c>
      <c r="T18" s="106" t="s">
        <v>291</v>
      </c>
      <c r="U18" s="164" t="s">
        <v>241</v>
      </c>
      <c r="V18" s="165" t="s">
        <v>289</v>
      </c>
      <c r="W18" s="165" t="s">
        <v>290</v>
      </c>
      <c r="X18" s="166" t="s">
        <v>291</v>
      </c>
      <c r="Y18" s="104" t="s">
        <v>241</v>
      </c>
      <c r="Z18" s="105" t="s">
        <v>289</v>
      </c>
      <c r="AA18" s="105" t="s">
        <v>290</v>
      </c>
      <c r="AB18" s="106" t="s">
        <v>291</v>
      </c>
      <c r="AC18" s="164" t="s">
        <v>241</v>
      </c>
      <c r="AD18" s="165" t="s">
        <v>289</v>
      </c>
      <c r="AE18" s="165" t="s">
        <v>290</v>
      </c>
      <c r="AF18" s="166" t="s">
        <v>291</v>
      </c>
      <c r="AG18" s="104" t="s">
        <v>241</v>
      </c>
      <c r="AH18" s="105" t="s">
        <v>289</v>
      </c>
      <c r="AI18" s="105" t="s">
        <v>290</v>
      </c>
      <c r="AJ18" s="106" t="s">
        <v>291</v>
      </c>
      <c r="AK18" s="104" t="s">
        <v>241</v>
      </c>
      <c r="AL18" s="105" t="s">
        <v>289</v>
      </c>
      <c r="AM18" s="105" t="s">
        <v>290</v>
      </c>
      <c r="AN18" s="106" t="s">
        <v>291</v>
      </c>
      <c r="AO18" s="164" t="s">
        <v>241</v>
      </c>
      <c r="AP18" s="165" t="s">
        <v>289</v>
      </c>
      <c r="AQ18" s="165" t="s">
        <v>290</v>
      </c>
      <c r="AR18" s="166" t="s">
        <v>291</v>
      </c>
      <c r="AS18" s="104" t="s">
        <v>241</v>
      </c>
      <c r="AT18" s="105" t="s">
        <v>289</v>
      </c>
      <c r="AU18" s="105" t="s">
        <v>290</v>
      </c>
      <c r="AV18" s="106" t="s">
        <v>291</v>
      </c>
      <c r="AW18" s="164" t="s">
        <v>241</v>
      </c>
      <c r="AX18" s="165" t="s">
        <v>289</v>
      </c>
      <c r="AY18" s="165" t="s">
        <v>290</v>
      </c>
      <c r="AZ18" s="166" t="s">
        <v>291</v>
      </c>
      <c r="BA18" s="104" t="s">
        <v>241</v>
      </c>
      <c r="BB18" s="105" t="s">
        <v>289</v>
      </c>
      <c r="BC18" s="105" t="s">
        <v>290</v>
      </c>
      <c r="BD18" s="106" t="s">
        <v>291</v>
      </c>
      <c r="BE18" s="164" t="s">
        <v>241</v>
      </c>
      <c r="BF18" s="165" t="s">
        <v>289</v>
      </c>
      <c r="BG18" s="165" t="s">
        <v>290</v>
      </c>
      <c r="BH18" s="166" t="s">
        <v>291</v>
      </c>
      <c r="BI18" s="104" t="s">
        <v>241</v>
      </c>
      <c r="BJ18" s="105" t="s">
        <v>289</v>
      </c>
      <c r="BK18" s="105" t="s">
        <v>290</v>
      </c>
      <c r="BL18" s="106" t="s">
        <v>291</v>
      </c>
      <c r="BM18" s="164" t="s">
        <v>241</v>
      </c>
      <c r="BN18" s="165" t="s">
        <v>289</v>
      </c>
      <c r="BO18" s="165" t="s">
        <v>290</v>
      </c>
      <c r="BP18" s="166" t="s">
        <v>291</v>
      </c>
      <c r="BQ18" s="104" t="s">
        <v>241</v>
      </c>
      <c r="BR18" s="105" t="s">
        <v>289</v>
      </c>
      <c r="BS18" s="105" t="s">
        <v>290</v>
      </c>
      <c r="BT18" s="106" t="s">
        <v>291</v>
      </c>
      <c r="BU18" s="104" t="s">
        <v>241</v>
      </c>
      <c r="BV18" s="105" t="s">
        <v>289</v>
      </c>
      <c r="BW18" s="105" t="s">
        <v>290</v>
      </c>
      <c r="BX18" s="106" t="s">
        <v>291</v>
      </c>
      <c r="BY18" s="164" t="s">
        <v>241</v>
      </c>
      <c r="BZ18" s="165" t="s">
        <v>289</v>
      </c>
      <c r="CA18" s="165" t="s">
        <v>290</v>
      </c>
      <c r="CB18" s="166" t="s">
        <v>291</v>
      </c>
      <c r="CC18" s="104" t="s">
        <v>241</v>
      </c>
      <c r="CD18" s="105" t="s">
        <v>289</v>
      </c>
      <c r="CE18" s="105" t="s">
        <v>290</v>
      </c>
      <c r="CF18" s="106" t="s">
        <v>291</v>
      </c>
      <c r="CG18" s="104" t="s">
        <v>241</v>
      </c>
      <c r="CH18" s="105" t="s">
        <v>289</v>
      </c>
      <c r="CI18" s="105" t="s">
        <v>290</v>
      </c>
      <c r="CJ18" s="106" t="s">
        <v>291</v>
      </c>
      <c r="CK18" s="104" t="s">
        <v>241</v>
      </c>
      <c r="CL18" s="105" t="s">
        <v>289</v>
      </c>
      <c r="CM18" s="105" t="s">
        <v>290</v>
      </c>
      <c r="CN18" s="106" t="s">
        <v>291</v>
      </c>
      <c r="CO18" s="104" t="s">
        <v>241</v>
      </c>
      <c r="CP18" s="105" t="s">
        <v>289</v>
      </c>
      <c r="CQ18" s="105" t="s">
        <v>290</v>
      </c>
      <c r="CR18" s="106" t="s">
        <v>291</v>
      </c>
    </row>
    <row r="19" spans="1:96" ht="15.75" x14ac:dyDescent="0.25">
      <c r="A19" s="101" t="s">
        <v>344</v>
      </c>
      <c r="B19" s="102" t="s">
        <v>351</v>
      </c>
      <c r="C19" s="25">
        <f>L19+P19+T19+X19+AB19+AF19+AJ19+AN19+AR19+AV19+AZ19+BD19+BH19+BL19+BP19+BT19+BX19+CB19+CF19+CJ19+CN19+CR19</f>
        <v>0</v>
      </c>
      <c r="D19" s="26">
        <f>(I19+M19+Q19+U19+Y19+AC19+AG19+AK19+AO19+AS19+AW19+BA19+BE19+BI19+BM19+BQ19+BU19+BY19+CC19+CG19+CK19+CO19)/22</f>
        <v>0</v>
      </c>
      <c r="E19" s="26">
        <f>T19+AB19+AJ19+AN19+AR19+AV19+AZ19+BL19+BP19+CB19+CN19</f>
        <v>0</v>
      </c>
      <c r="F19" s="26">
        <f>L19+P19+X19+AF19+BD19+BH19+BT19+BX19+CF19+CJ19+CR19</f>
        <v>0</v>
      </c>
      <c r="G19" s="26">
        <f>L19+T19+AB19+AJ19+AN19+AV19+BD19+BL19+BT19+BX19+CF19+CJ19+CN19+CR19</f>
        <v>0</v>
      </c>
      <c r="H19" s="27">
        <f>P19+X19+AF19+AR19+AZ19+BH19+BP19+CB19</f>
        <v>0</v>
      </c>
      <c r="I19" s="11"/>
      <c r="J19" s="7" t="s">
        <v>3</v>
      </c>
      <c r="K19" s="7"/>
      <c r="L19" s="10"/>
      <c r="M19" s="170"/>
      <c r="N19" s="171" t="s">
        <v>73</v>
      </c>
      <c r="O19" s="171"/>
      <c r="P19" s="172"/>
      <c r="Q19" s="11"/>
      <c r="R19" s="174" t="s">
        <v>17</v>
      </c>
      <c r="S19" s="7"/>
      <c r="T19" s="10"/>
      <c r="U19" s="170"/>
      <c r="V19" s="171" t="s">
        <v>74</v>
      </c>
      <c r="W19" s="171"/>
      <c r="X19" s="172"/>
      <c r="Y19" s="11"/>
      <c r="Z19" s="174" t="s">
        <v>32</v>
      </c>
      <c r="AA19" s="7"/>
      <c r="AB19" s="10"/>
      <c r="AC19" s="170"/>
      <c r="AD19" s="171" t="s">
        <v>80</v>
      </c>
      <c r="AE19" s="171"/>
      <c r="AF19" s="172"/>
      <c r="AG19" s="11"/>
      <c r="AH19" s="174" t="s">
        <v>12</v>
      </c>
      <c r="AI19" s="7"/>
      <c r="AJ19" s="10"/>
      <c r="AK19" s="11"/>
      <c r="AL19" s="174" t="s">
        <v>22</v>
      </c>
      <c r="AM19" s="7"/>
      <c r="AN19" s="10"/>
      <c r="AO19" s="170"/>
      <c r="AP19" s="174" t="s">
        <v>59</v>
      </c>
      <c r="AQ19" s="171"/>
      <c r="AR19" s="172"/>
      <c r="AS19" s="11"/>
      <c r="AT19" s="174" t="s">
        <v>43</v>
      </c>
      <c r="AU19" s="7"/>
      <c r="AV19" s="10"/>
      <c r="AW19" s="170"/>
      <c r="AX19" s="174" t="s">
        <v>55</v>
      </c>
      <c r="AY19" s="171"/>
      <c r="AZ19" s="172"/>
      <c r="BA19" s="11"/>
      <c r="BB19" s="7" t="s">
        <v>17</v>
      </c>
      <c r="BC19" s="7"/>
      <c r="BD19" s="10"/>
      <c r="BE19" s="170"/>
      <c r="BF19" s="171" t="s">
        <v>86</v>
      </c>
      <c r="BG19" s="171"/>
      <c r="BH19" s="172"/>
      <c r="BI19" s="11"/>
      <c r="BJ19" s="174" t="s">
        <v>44</v>
      </c>
      <c r="BK19" s="7"/>
      <c r="BL19" s="10"/>
      <c r="BM19" s="170"/>
      <c r="BN19" s="174" t="s">
        <v>52</v>
      </c>
      <c r="BO19" s="171"/>
      <c r="BP19" s="172"/>
      <c r="BQ19" s="11"/>
      <c r="BR19" s="7" t="s">
        <v>32</v>
      </c>
      <c r="BS19" s="7"/>
      <c r="BT19" s="10"/>
      <c r="BU19" s="11"/>
      <c r="BV19" s="7" t="s">
        <v>12</v>
      </c>
      <c r="BW19" s="7"/>
      <c r="BX19" s="10"/>
      <c r="BY19" s="170"/>
      <c r="BZ19" s="174" t="s">
        <v>53</v>
      </c>
      <c r="CA19" s="171"/>
      <c r="CB19" s="172"/>
      <c r="CC19" s="11"/>
      <c r="CD19" s="7" t="s">
        <v>22</v>
      </c>
      <c r="CE19" s="7"/>
      <c r="CF19" s="10"/>
      <c r="CG19" s="11"/>
      <c r="CH19" s="7" t="s">
        <v>43</v>
      </c>
      <c r="CI19" s="7"/>
      <c r="CJ19" s="10"/>
      <c r="CK19" s="11"/>
      <c r="CL19" s="174" t="s">
        <v>3</v>
      </c>
      <c r="CM19" s="7"/>
      <c r="CN19" s="10"/>
      <c r="CO19" s="11"/>
      <c r="CP19" s="7" t="s">
        <v>44</v>
      </c>
      <c r="CQ19" s="7"/>
      <c r="CR19" s="10"/>
    </row>
    <row r="20" spans="1:96" ht="15.75" x14ac:dyDescent="0.25">
      <c r="A20" s="101" t="s">
        <v>345</v>
      </c>
      <c r="B20" s="102" t="s">
        <v>352</v>
      </c>
      <c r="C20" s="25">
        <f>L20+P20+T20+X20+AB20+AF20+AJ20+AN20+AR20+AV20+AZ20+BD20+BH20+BL20+BP20+BT20+BX20+CB20+CF20+CJ20+CN20+CR20</f>
        <v>0</v>
      </c>
      <c r="D20" s="26">
        <f>I20+M20+Q20+U20+Y20+AC20+AG20+AK20+AO20+AS20+AW20+BA20+BE20+BI20+BM20+BQ20+BU20+BY20+CC20+CG20+CK20+CO20</f>
        <v>0</v>
      </c>
      <c r="E20" s="26">
        <f>T20+AB20+AJ20+AN20+AR20+AV20+AZ20+BL20+BP20+CB20+CN20</f>
        <v>0</v>
      </c>
      <c r="F20" s="26">
        <f>L20+P20+X20+AF20+BD20+BH20+BT20+BX20+CF20+CJ20+CR20</f>
        <v>0</v>
      </c>
      <c r="G20" s="26">
        <f>L20+T20+AB20+AJ20+AN20+AV20+BD20+BL20+BT20+BX20+CF20+CJ20+CN20+CR20</f>
        <v>0</v>
      </c>
      <c r="H20" s="27">
        <f>P20+X20+AF20+AR20+AZ20+BH20+BP20+CB20</f>
        <v>0</v>
      </c>
      <c r="I20" s="11"/>
      <c r="J20" s="7" t="s">
        <v>3</v>
      </c>
      <c r="K20" s="7"/>
      <c r="L20" s="10"/>
      <c r="M20" s="170"/>
      <c r="N20" s="171" t="s">
        <v>73</v>
      </c>
      <c r="O20" s="171"/>
      <c r="P20" s="172"/>
      <c r="Q20" s="11"/>
      <c r="R20" s="174" t="s">
        <v>17</v>
      </c>
      <c r="S20" s="7"/>
      <c r="T20" s="10"/>
      <c r="U20" s="170"/>
      <c r="V20" s="171" t="s">
        <v>74</v>
      </c>
      <c r="W20" s="171"/>
      <c r="X20" s="172"/>
      <c r="Y20" s="11"/>
      <c r="Z20" s="174" t="s">
        <v>32</v>
      </c>
      <c r="AA20" s="7"/>
      <c r="AB20" s="10"/>
      <c r="AC20" s="170"/>
      <c r="AD20" s="171" t="s">
        <v>80</v>
      </c>
      <c r="AE20" s="171"/>
      <c r="AF20" s="172"/>
      <c r="AG20" s="11"/>
      <c r="AH20" s="174" t="s">
        <v>12</v>
      </c>
      <c r="AI20" s="7"/>
      <c r="AJ20" s="10"/>
      <c r="AK20" s="11"/>
      <c r="AL20" s="174" t="s">
        <v>22</v>
      </c>
      <c r="AM20" s="7"/>
      <c r="AN20" s="10"/>
      <c r="AO20" s="170"/>
      <c r="AP20" s="174" t="s">
        <v>59</v>
      </c>
      <c r="AQ20" s="171"/>
      <c r="AR20" s="172"/>
      <c r="AS20" s="11"/>
      <c r="AT20" s="174" t="s">
        <v>43</v>
      </c>
      <c r="AU20" s="7"/>
      <c r="AV20" s="10"/>
      <c r="AW20" s="170"/>
      <c r="AX20" s="174" t="s">
        <v>55</v>
      </c>
      <c r="AY20" s="171"/>
      <c r="AZ20" s="172"/>
      <c r="BA20" s="11"/>
      <c r="BB20" s="7" t="s">
        <v>17</v>
      </c>
      <c r="BC20" s="7"/>
      <c r="BD20" s="10"/>
      <c r="BE20" s="170"/>
      <c r="BF20" s="171" t="s">
        <v>86</v>
      </c>
      <c r="BG20" s="171"/>
      <c r="BH20" s="172"/>
      <c r="BI20" s="11"/>
      <c r="BJ20" s="174" t="s">
        <v>44</v>
      </c>
      <c r="BK20" s="7"/>
      <c r="BL20" s="10"/>
      <c r="BM20" s="170"/>
      <c r="BN20" s="174" t="s">
        <v>52</v>
      </c>
      <c r="BO20" s="171"/>
      <c r="BP20" s="172"/>
      <c r="BQ20" s="11"/>
      <c r="BR20" s="7" t="s">
        <v>32</v>
      </c>
      <c r="BS20" s="7"/>
      <c r="BT20" s="10"/>
      <c r="BU20" s="11"/>
      <c r="BV20" s="7" t="s">
        <v>12</v>
      </c>
      <c r="BW20" s="7"/>
      <c r="BX20" s="10"/>
      <c r="BY20" s="170"/>
      <c r="BZ20" s="174" t="s">
        <v>53</v>
      </c>
      <c r="CA20" s="171"/>
      <c r="CB20" s="172"/>
      <c r="CC20" s="11"/>
      <c r="CD20" s="7" t="s">
        <v>22</v>
      </c>
      <c r="CE20" s="7"/>
      <c r="CF20" s="10"/>
      <c r="CG20" s="11"/>
      <c r="CH20" s="7" t="s">
        <v>43</v>
      </c>
      <c r="CI20" s="7"/>
      <c r="CJ20" s="10"/>
      <c r="CK20" s="11"/>
      <c r="CL20" s="174" t="s">
        <v>3</v>
      </c>
      <c r="CM20" s="7"/>
      <c r="CN20" s="10"/>
      <c r="CO20" s="11"/>
      <c r="CP20" s="7" t="s">
        <v>44</v>
      </c>
      <c r="CQ20" s="7"/>
      <c r="CR20" s="10"/>
    </row>
    <row r="21" spans="1:96" ht="16.5" thickBot="1" x14ac:dyDescent="0.3">
      <c r="A21" s="94"/>
      <c r="B21" s="103"/>
      <c r="C21" s="39"/>
      <c r="D21" s="39"/>
      <c r="E21" s="24"/>
      <c r="F21" s="24"/>
      <c r="G21" s="24"/>
      <c r="H21" s="24"/>
      <c r="I21" s="107"/>
      <c r="J21" s="108"/>
      <c r="K21" s="108"/>
      <c r="L21" s="109"/>
      <c r="M21" s="107"/>
      <c r="N21" s="108"/>
      <c r="O21" s="108"/>
      <c r="P21" s="109"/>
      <c r="Q21" s="107"/>
      <c r="R21" s="108"/>
      <c r="S21" s="108"/>
      <c r="T21" s="109"/>
      <c r="U21" s="107"/>
      <c r="V21" s="108"/>
      <c r="W21" s="108"/>
      <c r="X21" s="109"/>
      <c r="Y21" s="107"/>
      <c r="Z21" s="108"/>
      <c r="AA21" s="108"/>
      <c r="AB21" s="109"/>
      <c r="AC21" s="107"/>
      <c r="AD21" s="108"/>
      <c r="AE21" s="108"/>
      <c r="AF21" s="109"/>
      <c r="AG21" s="107"/>
      <c r="AH21" s="108"/>
      <c r="AI21" s="108"/>
      <c r="AJ21" s="109"/>
      <c r="AK21" s="107"/>
      <c r="AL21" s="108"/>
      <c r="AM21" s="108"/>
      <c r="AN21" s="109"/>
      <c r="AO21" s="107"/>
      <c r="AP21" s="108"/>
      <c r="AQ21" s="108"/>
      <c r="AR21" s="109"/>
      <c r="AS21" s="107"/>
      <c r="AT21" s="108"/>
      <c r="AU21" s="108"/>
      <c r="AV21" s="109"/>
      <c r="AW21" s="107"/>
      <c r="AX21" s="108"/>
      <c r="AY21" s="108"/>
      <c r="AZ21" s="109"/>
      <c r="BA21" s="107"/>
      <c r="BB21" s="108"/>
      <c r="BC21" s="108"/>
      <c r="BD21" s="109"/>
      <c r="BE21" s="107"/>
      <c r="BF21" s="108"/>
      <c r="BG21" s="108"/>
      <c r="BH21" s="109"/>
      <c r="BI21" s="107"/>
      <c r="BJ21" s="108"/>
      <c r="BK21" s="108"/>
      <c r="BL21" s="109"/>
      <c r="BM21" s="107"/>
      <c r="BN21" s="108"/>
      <c r="BO21" s="108"/>
      <c r="BP21" s="109"/>
      <c r="BQ21" s="107"/>
      <c r="BR21" s="108"/>
      <c r="BS21" s="108"/>
      <c r="BT21" s="109"/>
      <c r="BU21" s="107"/>
      <c r="BV21" s="108"/>
      <c r="BW21" s="108"/>
      <c r="BX21" s="109"/>
      <c r="BY21" s="107"/>
      <c r="BZ21" s="108"/>
      <c r="CA21" s="108"/>
      <c r="CB21" s="109"/>
      <c r="CC21" s="107"/>
      <c r="CD21" s="108"/>
      <c r="CE21" s="108"/>
      <c r="CF21" s="109"/>
      <c r="CG21" s="107"/>
      <c r="CH21" s="108"/>
      <c r="CI21" s="108"/>
      <c r="CJ21" s="109"/>
      <c r="CK21" s="107"/>
      <c r="CL21" s="108"/>
      <c r="CM21" s="108"/>
      <c r="CN21" s="109"/>
      <c r="CO21" s="107"/>
      <c r="CP21" s="108"/>
      <c r="CQ21" s="108"/>
      <c r="CR21" s="109"/>
    </row>
    <row r="22" spans="1:96" ht="16.5" thickBot="1" x14ac:dyDescent="0.3">
      <c r="A22" s="71" t="s">
        <v>0</v>
      </c>
      <c r="B22" s="72" t="s">
        <v>246</v>
      </c>
      <c r="C22" s="104" t="s">
        <v>235</v>
      </c>
      <c r="D22" s="105" t="s">
        <v>292</v>
      </c>
      <c r="E22" s="105" t="s">
        <v>180</v>
      </c>
      <c r="F22" s="105" t="s">
        <v>181</v>
      </c>
      <c r="G22" s="105" t="s">
        <v>33</v>
      </c>
      <c r="H22" s="106" t="s">
        <v>293</v>
      </c>
      <c r="I22" s="104" t="s">
        <v>241</v>
      </c>
      <c r="J22" s="105" t="s">
        <v>289</v>
      </c>
      <c r="K22" s="105" t="s">
        <v>290</v>
      </c>
      <c r="L22" s="106" t="s">
        <v>291</v>
      </c>
      <c r="M22" s="164" t="s">
        <v>241</v>
      </c>
      <c r="N22" s="165" t="s">
        <v>289</v>
      </c>
      <c r="O22" s="165" t="s">
        <v>290</v>
      </c>
      <c r="P22" s="166" t="s">
        <v>291</v>
      </c>
      <c r="Q22" s="104" t="s">
        <v>241</v>
      </c>
      <c r="R22" s="105" t="s">
        <v>289</v>
      </c>
      <c r="S22" s="105" t="s">
        <v>290</v>
      </c>
      <c r="T22" s="106" t="s">
        <v>291</v>
      </c>
      <c r="U22" s="164" t="s">
        <v>241</v>
      </c>
      <c r="V22" s="165" t="s">
        <v>289</v>
      </c>
      <c r="W22" s="165" t="s">
        <v>290</v>
      </c>
      <c r="X22" s="166" t="s">
        <v>291</v>
      </c>
      <c r="Y22" s="104" t="s">
        <v>241</v>
      </c>
      <c r="Z22" s="105" t="s">
        <v>289</v>
      </c>
      <c r="AA22" s="105" t="s">
        <v>290</v>
      </c>
      <c r="AB22" s="106" t="s">
        <v>291</v>
      </c>
      <c r="AC22" s="164" t="s">
        <v>241</v>
      </c>
      <c r="AD22" s="165" t="s">
        <v>289</v>
      </c>
      <c r="AE22" s="165" t="s">
        <v>290</v>
      </c>
      <c r="AF22" s="166" t="s">
        <v>291</v>
      </c>
      <c r="AG22" s="104" t="s">
        <v>241</v>
      </c>
      <c r="AH22" s="105" t="s">
        <v>289</v>
      </c>
      <c r="AI22" s="105" t="s">
        <v>290</v>
      </c>
      <c r="AJ22" s="106" t="s">
        <v>291</v>
      </c>
      <c r="AK22" s="104" t="s">
        <v>241</v>
      </c>
      <c r="AL22" s="105" t="s">
        <v>289</v>
      </c>
      <c r="AM22" s="105" t="s">
        <v>290</v>
      </c>
      <c r="AN22" s="106" t="s">
        <v>291</v>
      </c>
      <c r="AO22" s="164" t="s">
        <v>241</v>
      </c>
      <c r="AP22" s="165" t="s">
        <v>289</v>
      </c>
      <c r="AQ22" s="165" t="s">
        <v>290</v>
      </c>
      <c r="AR22" s="166" t="s">
        <v>291</v>
      </c>
      <c r="AS22" s="104" t="s">
        <v>241</v>
      </c>
      <c r="AT22" s="105" t="s">
        <v>289</v>
      </c>
      <c r="AU22" s="105" t="s">
        <v>290</v>
      </c>
      <c r="AV22" s="106" t="s">
        <v>291</v>
      </c>
      <c r="AW22" s="164" t="s">
        <v>241</v>
      </c>
      <c r="AX22" s="165" t="s">
        <v>289</v>
      </c>
      <c r="AY22" s="165" t="s">
        <v>290</v>
      </c>
      <c r="AZ22" s="166" t="s">
        <v>291</v>
      </c>
      <c r="BA22" s="104" t="s">
        <v>241</v>
      </c>
      <c r="BB22" s="105" t="s">
        <v>289</v>
      </c>
      <c r="BC22" s="105" t="s">
        <v>290</v>
      </c>
      <c r="BD22" s="106" t="s">
        <v>291</v>
      </c>
      <c r="BE22" s="164" t="s">
        <v>241</v>
      </c>
      <c r="BF22" s="165" t="s">
        <v>289</v>
      </c>
      <c r="BG22" s="165" t="s">
        <v>290</v>
      </c>
      <c r="BH22" s="166" t="s">
        <v>291</v>
      </c>
      <c r="BI22" s="104" t="s">
        <v>241</v>
      </c>
      <c r="BJ22" s="105" t="s">
        <v>289</v>
      </c>
      <c r="BK22" s="105" t="s">
        <v>290</v>
      </c>
      <c r="BL22" s="106" t="s">
        <v>291</v>
      </c>
      <c r="BM22" s="164" t="s">
        <v>241</v>
      </c>
      <c r="BN22" s="165" t="s">
        <v>289</v>
      </c>
      <c r="BO22" s="165" t="s">
        <v>290</v>
      </c>
      <c r="BP22" s="166" t="s">
        <v>291</v>
      </c>
      <c r="BQ22" s="104" t="s">
        <v>241</v>
      </c>
      <c r="BR22" s="105" t="s">
        <v>289</v>
      </c>
      <c r="BS22" s="105" t="s">
        <v>290</v>
      </c>
      <c r="BT22" s="106" t="s">
        <v>291</v>
      </c>
      <c r="BU22" s="104" t="s">
        <v>241</v>
      </c>
      <c r="BV22" s="105" t="s">
        <v>289</v>
      </c>
      <c r="BW22" s="105" t="s">
        <v>290</v>
      </c>
      <c r="BX22" s="106" t="s">
        <v>291</v>
      </c>
      <c r="BY22" s="164" t="s">
        <v>241</v>
      </c>
      <c r="BZ22" s="165" t="s">
        <v>289</v>
      </c>
      <c r="CA22" s="165" t="s">
        <v>290</v>
      </c>
      <c r="CB22" s="166" t="s">
        <v>291</v>
      </c>
      <c r="CC22" s="104" t="s">
        <v>241</v>
      </c>
      <c r="CD22" s="105" t="s">
        <v>289</v>
      </c>
      <c r="CE22" s="105" t="s">
        <v>290</v>
      </c>
      <c r="CF22" s="106" t="s">
        <v>291</v>
      </c>
      <c r="CG22" s="104" t="s">
        <v>241</v>
      </c>
      <c r="CH22" s="105" t="s">
        <v>289</v>
      </c>
      <c r="CI22" s="105" t="s">
        <v>290</v>
      </c>
      <c r="CJ22" s="106" t="s">
        <v>291</v>
      </c>
      <c r="CK22" s="104" t="s">
        <v>241</v>
      </c>
      <c r="CL22" s="105" t="s">
        <v>289</v>
      </c>
      <c r="CM22" s="105" t="s">
        <v>290</v>
      </c>
      <c r="CN22" s="106" t="s">
        <v>291</v>
      </c>
      <c r="CO22" s="104" t="s">
        <v>241</v>
      </c>
      <c r="CP22" s="105" t="s">
        <v>289</v>
      </c>
      <c r="CQ22" s="105" t="s">
        <v>290</v>
      </c>
      <c r="CR22" s="106" t="s">
        <v>291</v>
      </c>
    </row>
    <row r="23" spans="1:96" ht="15.75" x14ac:dyDescent="0.25">
      <c r="A23" s="101" t="s">
        <v>344</v>
      </c>
      <c r="B23" s="102" t="s">
        <v>353</v>
      </c>
      <c r="C23" s="25">
        <f>L23+P23+T23+X23+AB23+AF23+AJ23+AN23+AR23+AV23+AZ23+BD23+BH23+BL23+BP23+BT23+BX23+CB23+CF23+CJ23+CN23+CR23</f>
        <v>0</v>
      </c>
      <c r="D23" s="26">
        <f>(I23+M23+Q23+U23+Y23+AC23+AG23+AK23+AO23+AS23+AW23+BA23+BE23+BI23+BM23+BQ23+BU23+BY23+CC23+CG23+CK23+CO23)/22</f>
        <v>0</v>
      </c>
      <c r="E23" s="26">
        <f>AJ23+AR23+AZ23+BD23+BL23+BP23+BT23+CB23+CF23+CJ23+CN23</f>
        <v>0</v>
      </c>
      <c r="F23" s="26">
        <f>L23+P23+T23+X23+AB23+AF23+AN23+AV23+BH23+BX23+CR23</f>
        <v>0</v>
      </c>
      <c r="G23" s="26">
        <f>L23+T23+AB23+AJ23+AN23+AV23+BD23+BL23+BT23+BX23+CF23+CJ23+CN23+CR23</f>
        <v>0</v>
      </c>
      <c r="H23" s="27">
        <f>P23+X23+AF23+AR23+AZ23+BH23+BP23+CB23</f>
        <v>0</v>
      </c>
      <c r="I23" s="11"/>
      <c r="J23" s="7" t="s">
        <v>12</v>
      </c>
      <c r="K23" s="7"/>
      <c r="L23" s="10"/>
      <c r="M23" s="170"/>
      <c r="N23" s="171" t="s">
        <v>74</v>
      </c>
      <c r="O23" s="171"/>
      <c r="P23" s="172"/>
      <c r="Q23" s="11"/>
      <c r="R23" s="7" t="s">
        <v>22</v>
      </c>
      <c r="S23" s="7"/>
      <c r="T23" s="10"/>
      <c r="U23" s="170"/>
      <c r="V23" s="171" t="s">
        <v>73</v>
      </c>
      <c r="W23" s="171"/>
      <c r="X23" s="172"/>
      <c r="Y23" s="11"/>
      <c r="Z23" s="7" t="s">
        <v>24</v>
      </c>
      <c r="AA23" s="7"/>
      <c r="AB23" s="10"/>
      <c r="AC23" s="170"/>
      <c r="AD23" s="171" t="s">
        <v>86</v>
      </c>
      <c r="AE23" s="171"/>
      <c r="AF23" s="172"/>
      <c r="AG23" s="11"/>
      <c r="AH23" s="174" t="s">
        <v>17</v>
      </c>
      <c r="AI23" s="7"/>
      <c r="AJ23" s="10"/>
      <c r="AK23" s="11"/>
      <c r="AL23" s="7" t="s">
        <v>44</v>
      </c>
      <c r="AM23" s="7"/>
      <c r="AN23" s="10"/>
      <c r="AO23" s="170"/>
      <c r="AP23" s="174" t="s">
        <v>55</v>
      </c>
      <c r="AQ23" s="171"/>
      <c r="AR23" s="172"/>
      <c r="AS23" s="11"/>
      <c r="AT23" s="7" t="s">
        <v>3</v>
      </c>
      <c r="AU23" s="7"/>
      <c r="AV23" s="10"/>
      <c r="AW23" s="170"/>
      <c r="AX23" s="174" t="s">
        <v>59</v>
      </c>
      <c r="AY23" s="171"/>
      <c r="AZ23" s="172"/>
      <c r="BA23" s="11"/>
      <c r="BB23" s="174" t="s">
        <v>22</v>
      </c>
      <c r="BC23" s="7"/>
      <c r="BD23" s="10"/>
      <c r="BE23" s="170"/>
      <c r="BF23" s="171" t="s">
        <v>80</v>
      </c>
      <c r="BG23" s="171"/>
      <c r="BH23" s="172"/>
      <c r="BI23" s="11"/>
      <c r="BJ23" s="174" t="s">
        <v>43</v>
      </c>
      <c r="BK23" s="7"/>
      <c r="BL23" s="10"/>
      <c r="BM23" s="170"/>
      <c r="BN23" s="174" t="s">
        <v>53</v>
      </c>
      <c r="BO23" s="171"/>
      <c r="BP23" s="172"/>
      <c r="BQ23" s="11"/>
      <c r="BR23" s="174" t="s">
        <v>24</v>
      </c>
      <c r="BS23" s="7"/>
      <c r="BT23" s="10"/>
      <c r="BU23" s="11"/>
      <c r="BV23" s="7" t="s">
        <v>17</v>
      </c>
      <c r="BW23" s="7"/>
      <c r="BX23" s="10"/>
      <c r="BY23" s="170"/>
      <c r="BZ23" s="174" t="s">
        <v>52</v>
      </c>
      <c r="CA23" s="171"/>
      <c r="CB23" s="172"/>
      <c r="CC23" s="11"/>
      <c r="CD23" s="174" t="s">
        <v>44</v>
      </c>
      <c r="CE23" s="7"/>
      <c r="CF23" s="10"/>
      <c r="CG23" s="11"/>
      <c r="CH23" s="174" t="s">
        <v>3</v>
      </c>
      <c r="CI23" s="7"/>
      <c r="CJ23" s="10"/>
      <c r="CK23" s="11"/>
      <c r="CL23" s="174" t="s">
        <v>12</v>
      </c>
      <c r="CM23" s="7"/>
      <c r="CN23" s="10"/>
      <c r="CO23" s="11"/>
      <c r="CP23" s="7" t="s">
        <v>43</v>
      </c>
      <c r="CQ23" s="7"/>
      <c r="CR23" s="10"/>
    </row>
    <row r="24" spans="1:96" ht="15.75" x14ac:dyDescent="0.25">
      <c r="A24" s="101" t="s">
        <v>345</v>
      </c>
      <c r="B24" s="102" t="s">
        <v>354</v>
      </c>
      <c r="C24" s="25">
        <f>L24+P24+T24+X24+AB24+AF24+AJ24+AN24+AR24+AV24+AZ24+BD24+BH24+BL24+BP24+BT24+BX24+CB24+CF24+CJ24+CN24+CR24</f>
        <v>0</v>
      </c>
      <c r="D24" s="26">
        <f>I24+M24+Q24+U24+Y24+AC24+AG24+AK24+AO24+AS24+AW24+BA24+BE24+BI24+BM24+BQ24+BU24+BY24+CC24+CG24+CK24+CO24</f>
        <v>0</v>
      </c>
      <c r="E24" s="26">
        <f>AJ24+AR24+AZ24+BD24+BL24+BP24+BT24+CB24+CF24+CJ24+CN24</f>
        <v>0</v>
      </c>
      <c r="F24" s="26">
        <f>L24+P24+T24+X24+AB24+AF24+AN24+AV24+BH24+BX24+CR24</f>
        <v>0</v>
      </c>
      <c r="G24" s="26">
        <f>L24+T24+AB24+AJ24+AN24+AV24+BD24+BL24+BT24+BX24+CF24+CJ24+CN24+CR24</f>
        <v>0</v>
      </c>
      <c r="H24" s="27">
        <f>P24+X24+AF24+AR24+AZ24+BH24+BP24+CB24</f>
        <v>0</v>
      </c>
      <c r="I24" s="11"/>
      <c r="J24" s="7" t="s">
        <v>12</v>
      </c>
      <c r="K24" s="7"/>
      <c r="L24" s="10"/>
      <c r="M24" s="170"/>
      <c r="N24" s="171" t="s">
        <v>74</v>
      </c>
      <c r="O24" s="171"/>
      <c r="P24" s="172"/>
      <c r="Q24" s="11"/>
      <c r="R24" s="7" t="s">
        <v>22</v>
      </c>
      <c r="S24" s="7"/>
      <c r="T24" s="10"/>
      <c r="U24" s="170"/>
      <c r="V24" s="171" t="s">
        <v>73</v>
      </c>
      <c r="W24" s="171"/>
      <c r="X24" s="172"/>
      <c r="Y24" s="11"/>
      <c r="Z24" s="7" t="s">
        <v>24</v>
      </c>
      <c r="AA24" s="7"/>
      <c r="AB24" s="10"/>
      <c r="AC24" s="170"/>
      <c r="AD24" s="171" t="s">
        <v>86</v>
      </c>
      <c r="AE24" s="171"/>
      <c r="AF24" s="172"/>
      <c r="AG24" s="11"/>
      <c r="AH24" s="174" t="s">
        <v>17</v>
      </c>
      <c r="AI24" s="7"/>
      <c r="AJ24" s="10"/>
      <c r="AK24" s="11"/>
      <c r="AL24" s="7" t="s">
        <v>44</v>
      </c>
      <c r="AM24" s="7"/>
      <c r="AN24" s="10"/>
      <c r="AO24" s="170"/>
      <c r="AP24" s="174" t="s">
        <v>55</v>
      </c>
      <c r="AQ24" s="171"/>
      <c r="AR24" s="172"/>
      <c r="AS24" s="11"/>
      <c r="AT24" s="7" t="s">
        <v>3</v>
      </c>
      <c r="AU24" s="7"/>
      <c r="AV24" s="10"/>
      <c r="AW24" s="170"/>
      <c r="AX24" s="174" t="s">
        <v>59</v>
      </c>
      <c r="AY24" s="171"/>
      <c r="AZ24" s="172"/>
      <c r="BA24" s="11"/>
      <c r="BB24" s="174" t="s">
        <v>22</v>
      </c>
      <c r="BC24" s="7"/>
      <c r="BD24" s="10"/>
      <c r="BE24" s="170"/>
      <c r="BF24" s="171" t="s">
        <v>80</v>
      </c>
      <c r="BG24" s="171"/>
      <c r="BH24" s="172"/>
      <c r="BI24" s="11"/>
      <c r="BJ24" s="174" t="s">
        <v>43</v>
      </c>
      <c r="BK24" s="7"/>
      <c r="BL24" s="10"/>
      <c r="BM24" s="170"/>
      <c r="BN24" s="174" t="s">
        <v>53</v>
      </c>
      <c r="BO24" s="171"/>
      <c r="BP24" s="172"/>
      <c r="BQ24" s="11"/>
      <c r="BR24" s="174" t="s">
        <v>24</v>
      </c>
      <c r="BS24" s="7"/>
      <c r="BT24" s="10"/>
      <c r="BU24" s="11"/>
      <c r="BV24" s="7" t="s">
        <v>17</v>
      </c>
      <c r="BW24" s="7"/>
      <c r="BX24" s="10"/>
      <c r="BY24" s="170"/>
      <c r="BZ24" s="174" t="s">
        <v>52</v>
      </c>
      <c r="CA24" s="171"/>
      <c r="CB24" s="172"/>
      <c r="CC24" s="11"/>
      <c r="CD24" s="174" t="s">
        <v>44</v>
      </c>
      <c r="CE24" s="7"/>
      <c r="CF24" s="10"/>
      <c r="CG24" s="11"/>
      <c r="CH24" s="174" t="s">
        <v>3</v>
      </c>
      <c r="CI24" s="7"/>
      <c r="CJ24" s="10"/>
      <c r="CK24" s="11"/>
      <c r="CL24" s="174" t="s">
        <v>12</v>
      </c>
      <c r="CM24" s="7"/>
      <c r="CN24" s="10"/>
      <c r="CO24" s="11"/>
      <c r="CP24" s="7" t="s">
        <v>43</v>
      </c>
      <c r="CQ24" s="7"/>
      <c r="CR24" s="10"/>
    </row>
    <row r="25" spans="1:96" ht="16.5" thickBot="1" x14ac:dyDescent="0.3">
      <c r="A25" s="94"/>
      <c r="B25" s="103"/>
      <c r="C25" s="39"/>
      <c r="D25" s="39"/>
      <c r="E25" s="24"/>
      <c r="F25" s="24"/>
      <c r="G25" s="24"/>
      <c r="H25" s="24"/>
      <c r="I25" s="107"/>
      <c r="J25" s="108"/>
      <c r="K25" s="108"/>
      <c r="L25" s="109"/>
      <c r="M25" s="107"/>
      <c r="N25" s="108"/>
      <c r="O25" s="108"/>
      <c r="P25" s="109"/>
      <c r="Q25" s="107"/>
      <c r="R25" s="108"/>
      <c r="S25" s="108"/>
      <c r="T25" s="109"/>
      <c r="U25" s="107"/>
      <c r="V25" s="108"/>
      <c r="W25" s="108"/>
      <c r="X25" s="109"/>
      <c r="Y25" s="107"/>
      <c r="Z25" s="108"/>
      <c r="AA25" s="108"/>
      <c r="AB25" s="109"/>
      <c r="AC25" s="107"/>
      <c r="AD25" s="108"/>
      <c r="AE25" s="108"/>
      <c r="AF25" s="109"/>
      <c r="AG25" s="107"/>
      <c r="AH25" s="108"/>
      <c r="AI25" s="108"/>
      <c r="AJ25" s="109"/>
      <c r="AK25" s="107"/>
      <c r="AL25" s="108"/>
      <c r="AM25" s="108"/>
      <c r="AN25" s="109"/>
      <c r="AO25" s="107"/>
      <c r="AP25" s="108"/>
      <c r="AQ25" s="108"/>
      <c r="AR25" s="109"/>
      <c r="AS25" s="107"/>
      <c r="AT25" s="108"/>
      <c r="AU25" s="108"/>
      <c r="AV25" s="109"/>
      <c r="AW25" s="107"/>
      <c r="AX25" s="108"/>
      <c r="AY25" s="108"/>
      <c r="AZ25" s="109"/>
      <c r="BA25" s="107"/>
      <c r="BB25" s="108"/>
      <c r="BC25" s="108"/>
      <c r="BD25" s="109"/>
      <c r="BE25" s="107"/>
      <c r="BF25" s="108"/>
      <c r="BG25" s="108"/>
      <c r="BH25" s="109"/>
      <c r="BI25" s="107"/>
      <c r="BJ25" s="108"/>
      <c r="BK25" s="108"/>
      <c r="BL25" s="109"/>
      <c r="BM25" s="107"/>
      <c r="BN25" s="108"/>
      <c r="BO25" s="108"/>
      <c r="BP25" s="109"/>
      <c r="BQ25" s="107"/>
      <c r="BR25" s="108"/>
      <c r="BS25" s="108"/>
      <c r="BT25" s="109"/>
      <c r="BU25" s="107"/>
      <c r="BV25" s="108"/>
      <c r="BW25" s="108"/>
      <c r="BX25" s="109"/>
      <c r="BY25" s="107"/>
      <c r="BZ25" s="108"/>
      <c r="CA25" s="108"/>
      <c r="CB25" s="109"/>
      <c r="CC25" s="107"/>
      <c r="CD25" s="108"/>
      <c r="CE25" s="108"/>
      <c r="CF25" s="109"/>
      <c r="CG25" s="107"/>
      <c r="CH25" s="108"/>
      <c r="CI25" s="108"/>
      <c r="CJ25" s="109"/>
      <c r="CK25" s="107"/>
      <c r="CL25" s="108"/>
      <c r="CM25" s="108"/>
      <c r="CN25" s="109"/>
      <c r="CO25" s="107"/>
      <c r="CP25" s="108"/>
      <c r="CQ25" s="108"/>
      <c r="CR25" s="109"/>
    </row>
    <row r="26" spans="1:96" ht="16.5" thickBot="1" x14ac:dyDescent="0.3">
      <c r="A26" s="71" t="s">
        <v>0</v>
      </c>
      <c r="B26" s="72" t="s">
        <v>43</v>
      </c>
      <c r="C26" s="104" t="s">
        <v>235</v>
      </c>
      <c r="D26" s="105" t="s">
        <v>292</v>
      </c>
      <c r="E26" s="105" t="s">
        <v>180</v>
      </c>
      <c r="F26" s="105" t="s">
        <v>181</v>
      </c>
      <c r="G26" s="105" t="s">
        <v>33</v>
      </c>
      <c r="H26" s="106" t="s">
        <v>293</v>
      </c>
      <c r="I26" s="104" t="s">
        <v>241</v>
      </c>
      <c r="J26" s="105" t="s">
        <v>289</v>
      </c>
      <c r="K26" s="105" t="s">
        <v>290</v>
      </c>
      <c r="L26" s="106" t="s">
        <v>291</v>
      </c>
      <c r="M26" s="164" t="s">
        <v>241</v>
      </c>
      <c r="N26" s="165" t="s">
        <v>289</v>
      </c>
      <c r="O26" s="165" t="s">
        <v>290</v>
      </c>
      <c r="P26" s="166" t="s">
        <v>291</v>
      </c>
      <c r="Q26" s="104" t="s">
        <v>241</v>
      </c>
      <c r="R26" s="105" t="s">
        <v>289</v>
      </c>
      <c r="S26" s="105" t="s">
        <v>290</v>
      </c>
      <c r="T26" s="106" t="s">
        <v>291</v>
      </c>
      <c r="U26" s="164" t="s">
        <v>241</v>
      </c>
      <c r="V26" s="165" t="s">
        <v>289</v>
      </c>
      <c r="W26" s="165" t="s">
        <v>290</v>
      </c>
      <c r="X26" s="166" t="s">
        <v>291</v>
      </c>
      <c r="Y26" s="104" t="s">
        <v>241</v>
      </c>
      <c r="Z26" s="105" t="s">
        <v>289</v>
      </c>
      <c r="AA26" s="105" t="s">
        <v>290</v>
      </c>
      <c r="AB26" s="106" t="s">
        <v>291</v>
      </c>
      <c r="AC26" s="164" t="s">
        <v>241</v>
      </c>
      <c r="AD26" s="165" t="s">
        <v>289</v>
      </c>
      <c r="AE26" s="165" t="s">
        <v>290</v>
      </c>
      <c r="AF26" s="166" t="s">
        <v>291</v>
      </c>
      <c r="AG26" s="104" t="s">
        <v>241</v>
      </c>
      <c r="AH26" s="105" t="s">
        <v>289</v>
      </c>
      <c r="AI26" s="105" t="s">
        <v>290</v>
      </c>
      <c r="AJ26" s="106" t="s">
        <v>291</v>
      </c>
      <c r="AK26" s="104" t="s">
        <v>241</v>
      </c>
      <c r="AL26" s="105" t="s">
        <v>289</v>
      </c>
      <c r="AM26" s="105" t="s">
        <v>290</v>
      </c>
      <c r="AN26" s="106" t="s">
        <v>291</v>
      </c>
      <c r="AO26" s="164" t="s">
        <v>241</v>
      </c>
      <c r="AP26" s="165" t="s">
        <v>289</v>
      </c>
      <c r="AQ26" s="165" t="s">
        <v>290</v>
      </c>
      <c r="AR26" s="166" t="s">
        <v>291</v>
      </c>
      <c r="AS26" s="104" t="s">
        <v>241</v>
      </c>
      <c r="AT26" s="105" t="s">
        <v>289</v>
      </c>
      <c r="AU26" s="105" t="s">
        <v>290</v>
      </c>
      <c r="AV26" s="106" t="s">
        <v>291</v>
      </c>
      <c r="AW26" s="164" t="s">
        <v>241</v>
      </c>
      <c r="AX26" s="165" t="s">
        <v>289</v>
      </c>
      <c r="AY26" s="165" t="s">
        <v>290</v>
      </c>
      <c r="AZ26" s="166" t="s">
        <v>291</v>
      </c>
      <c r="BA26" s="104" t="s">
        <v>241</v>
      </c>
      <c r="BB26" s="105" t="s">
        <v>289</v>
      </c>
      <c r="BC26" s="105" t="s">
        <v>290</v>
      </c>
      <c r="BD26" s="106" t="s">
        <v>291</v>
      </c>
      <c r="BE26" s="164" t="s">
        <v>241</v>
      </c>
      <c r="BF26" s="165" t="s">
        <v>289</v>
      </c>
      <c r="BG26" s="165" t="s">
        <v>290</v>
      </c>
      <c r="BH26" s="166" t="s">
        <v>291</v>
      </c>
      <c r="BI26" s="104" t="s">
        <v>241</v>
      </c>
      <c r="BJ26" s="105" t="s">
        <v>289</v>
      </c>
      <c r="BK26" s="105" t="s">
        <v>290</v>
      </c>
      <c r="BL26" s="106" t="s">
        <v>291</v>
      </c>
      <c r="BM26" s="164" t="s">
        <v>241</v>
      </c>
      <c r="BN26" s="165" t="s">
        <v>289</v>
      </c>
      <c r="BO26" s="165" t="s">
        <v>290</v>
      </c>
      <c r="BP26" s="166" t="s">
        <v>291</v>
      </c>
      <c r="BQ26" s="104" t="s">
        <v>241</v>
      </c>
      <c r="BR26" s="105" t="s">
        <v>289</v>
      </c>
      <c r="BS26" s="105" t="s">
        <v>290</v>
      </c>
      <c r="BT26" s="106" t="s">
        <v>291</v>
      </c>
      <c r="BU26" s="104" t="s">
        <v>241</v>
      </c>
      <c r="BV26" s="105" t="s">
        <v>289</v>
      </c>
      <c r="BW26" s="105" t="s">
        <v>290</v>
      </c>
      <c r="BX26" s="106" t="s">
        <v>291</v>
      </c>
      <c r="BY26" s="164" t="s">
        <v>241</v>
      </c>
      <c r="BZ26" s="165" t="s">
        <v>289</v>
      </c>
      <c r="CA26" s="165" t="s">
        <v>290</v>
      </c>
      <c r="CB26" s="166" t="s">
        <v>291</v>
      </c>
      <c r="CC26" s="104" t="s">
        <v>241</v>
      </c>
      <c r="CD26" s="105" t="s">
        <v>289</v>
      </c>
      <c r="CE26" s="105" t="s">
        <v>290</v>
      </c>
      <c r="CF26" s="106" t="s">
        <v>291</v>
      </c>
      <c r="CG26" s="104" t="s">
        <v>241</v>
      </c>
      <c r="CH26" s="105" t="s">
        <v>289</v>
      </c>
      <c r="CI26" s="105" t="s">
        <v>290</v>
      </c>
      <c r="CJ26" s="106" t="s">
        <v>291</v>
      </c>
      <c r="CK26" s="104" t="s">
        <v>241</v>
      </c>
      <c r="CL26" s="105" t="s">
        <v>289</v>
      </c>
      <c r="CM26" s="105" t="s">
        <v>290</v>
      </c>
      <c r="CN26" s="106" t="s">
        <v>291</v>
      </c>
      <c r="CO26" s="104" t="s">
        <v>241</v>
      </c>
      <c r="CP26" s="105" t="s">
        <v>289</v>
      </c>
      <c r="CQ26" s="105" t="s">
        <v>290</v>
      </c>
      <c r="CR26" s="106" t="s">
        <v>291</v>
      </c>
    </row>
    <row r="27" spans="1:96" ht="15.75" x14ac:dyDescent="0.25">
      <c r="A27" s="101" t="s">
        <v>344</v>
      </c>
      <c r="B27" s="102" t="s">
        <v>355</v>
      </c>
      <c r="C27" s="25">
        <f>L27+P27+T27+X27+AB27+AF27+AJ27+AN27+AR27+AV27+AZ27+BD27+BH27+BL27+BP27+BT27+BX27+CB27+CF27+CJ27+CN27+CR27</f>
        <v>0</v>
      </c>
      <c r="D27" s="26">
        <f>(I27+M27+Q27+U27+Y27+AC27+AG27+AK27+AO27+AS27+AW27+BA27+BE27+BI27+BM27+BQ27+BU27+BY27+CC27+CG27+CK27+CO27)/22</f>
        <v>0</v>
      </c>
      <c r="E27" s="26">
        <f>L27+AB27+AJ27+AN27+AR27+AZ27+BD27+BP27+CB27+CJ27+CR27</f>
        <v>0</v>
      </c>
      <c r="F27" s="26">
        <f>P27+T27+X27+AF27+AV27+BH27+BL27+BT27+BX27+CF27+CN27</f>
        <v>0</v>
      </c>
      <c r="G27" s="26">
        <f>L27+T27+AB27+AJ27+AN27+AV27+BD27+BL27+BT27+BX27+CF27+CJ27+CN27+CR27</f>
        <v>0</v>
      </c>
      <c r="H27" s="27">
        <f>P27+X27+AF27+AR27+AZ27+BH27+BP27+CB27</f>
        <v>0</v>
      </c>
      <c r="I27" s="11"/>
      <c r="J27" s="174" t="s">
        <v>17</v>
      </c>
      <c r="K27" s="7"/>
      <c r="L27" s="10"/>
      <c r="M27" s="170"/>
      <c r="N27" s="171" t="s">
        <v>80</v>
      </c>
      <c r="O27" s="171"/>
      <c r="P27" s="172"/>
      <c r="Q27" s="11"/>
      <c r="R27" s="7" t="s">
        <v>44</v>
      </c>
      <c r="S27" s="7"/>
      <c r="T27" s="10"/>
      <c r="U27" s="170"/>
      <c r="V27" s="171" t="s">
        <v>86</v>
      </c>
      <c r="W27" s="171"/>
      <c r="X27" s="172"/>
      <c r="Y27" s="11"/>
      <c r="Z27" s="174" t="s">
        <v>12</v>
      </c>
      <c r="AA27" s="7"/>
      <c r="AB27" s="10"/>
      <c r="AC27" s="170"/>
      <c r="AD27" s="171" t="s">
        <v>73</v>
      </c>
      <c r="AE27" s="171"/>
      <c r="AF27" s="172"/>
      <c r="AG27" s="11"/>
      <c r="AH27" s="174" t="s">
        <v>22</v>
      </c>
      <c r="AI27" s="7"/>
      <c r="AJ27" s="10"/>
      <c r="AK27" s="11"/>
      <c r="AL27" s="174" t="s">
        <v>3</v>
      </c>
      <c r="AM27" s="7"/>
      <c r="AN27" s="10"/>
      <c r="AO27" s="170"/>
      <c r="AP27" s="174" t="s">
        <v>53</v>
      </c>
      <c r="AQ27" s="171"/>
      <c r="AR27" s="172"/>
      <c r="AS27" s="11"/>
      <c r="AT27" s="7" t="s">
        <v>24</v>
      </c>
      <c r="AU27" s="7"/>
      <c r="AV27" s="10"/>
      <c r="AW27" s="170"/>
      <c r="AX27" s="174" t="s">
        <v>52</v>
      </c>
      <c r="AY27" s="171"/>
      <c r="AZ27" s="172"/>
      <c r="BA27" s="11"/>
      <c r="BB27" s="174" t="s">
        <v>44</v>
      </c>
      <c r="BC27" s="7"/>
      <c r="BD27" s="10"/>
      <c r="BE27" s="170"/>
      <c r="BF27" s="171" t="s">
        <v>74</v>
      </c>
      <c r="BG27" s="171"/>
      <c r="BH27" s="172"/>
      <c r="BI27" s="11"/>
      <c r="BJ27" s="7" t="s">
        <v>32</v>
      </c>
      <c r="BK27" s="7"/>
      <c r="BL27" s="10"/>
      <c r="BM27" s="170"/>
      <c r="BN27" s="174" t="s">
        <v>55</v>
      </c>
      <c r="BO27" s="171"/>
      <c r="BP27" s="172"/>
      <c r="BQ27" s="11"/>
      <c r="BR27" s="7" t="s">
        <v>12</v>
      </c>
      <c r="BS27" s="7"/>
      <c r="BT27" s="10"/>
      <c r="BU27" s="11"/>
      <c r="BV27" s="7" t="s">
        <v>22</v>
      </c>
      <c r="BW27" s="7"/>
      <c r="BX27" s="10"/>
      <c r="BY27" s="170"/>
      <c r="BZ27" s="174" t="s">
        <v>59</v>
      </c>
      <c r="CA27" s="171"/>
      <c r="CB27" s="172"/>
      <c r="CC27" s="11"/>
      <c r="CD27" s="7" t="s">
        <v>3</v>
      </c>
      <c r="CE27" s="7"/>
      <c r="CF27" s="10"/>
      <c r="CG27" s="11"/>
      <c r="CH27" s="174" t="s">
        <v>24</v>
      </c>
      <c r="CI27" s="7"/>
      <c r="CJ27" s="10"/>
      <c r="CK27" s="11"/>
      <c r="CL27" s="7" t="s">
        <v>17</v>
      </c>
      <c r="CM27" s="7"/>
      <c r="CN27" s="10"/>
      <c r="CO27" s="11"/>
      <c r="CP27" s="174" t="s">
        <v>32</v>
      </c>
      <c r="CQ27" s="7"/>
      <c r="CR27" s="10"/>
    </row>
    <row r="28" spans="1:96" ht="15.75" x14ac:dyDescent="0.25">
      <c r="A28" s="101" t="s">
        <v>345</v>
      </c>
      <c r="B28" s="102" t="s">
        <v>356</v>
      </c>
      <c r="C28" s="25">
        <f>L28+P28+T28+X28+AB28+AF28+AJ28+AN28+AR28+AV28+AZ28+BD28+BH28+BL28+BP28+BT28+BX28+CB28+CF28+CJ28+CN28+CR28</f>
        <v>0</v>
      </c>
      <c r="D28" s="26">
        <f>I28+M28+Q28+U28+Y28+AC28+AG28+AK28+AO28+AS28+AW28+BA28+BE28+BI28+BM28+BQ28+BU28+BY28+CC28+CG28+CK28+CO28</f>
        <v>0</v>
      </c>
      <c r="E28" s="26">
        <f>L28+AB28+AJ28+AN28+AR28+AZ28+BD28+BP28+CB28+CJ28+CR28</f>
        <v>0</v>
      </c>
      <c r="F28" s="26">
        <f>P28+T28+X28+AF28+AV28+BH28+BL28+BT28+BX28+CF28+CN28</f>
        <v>0</v>
      </c>
      <c r="G28" s="26">
        <f>L28+T28+AB28+AJ28+AN28+AV28+BD28+BL28+BT28+BX28+CF28+CJ28+CN28+CR28</f>
        <v>0</v>
      </c>
      <c r="H28" s="27">
        <f>P28+X28+AF28+AR28+AZ28+BH28+BP28+CB28</f>
        <v>0</v>
      </c>
      <c r="I28" s="11"/>
      <c r="J28" s="174" t="s">
        <v>17</v>
      </c>
      <c r="K28" s="7"/>
      <c r="L28" s="10"/>
      <c r="M28" s="170"/>
      <c r="N28" s="171" t="s">
        <v>80</v>
      </c>
      <c r="O28" s="171"/>
      <c r="P28" s="172"/>
      <c r="Q28" s="11"/>
      <c r="R28" s="7" t="s">
        <v>44</v>
      </c>
      <c r="S28" s="7"/>
      <c r="T28" s="10"/>
      <c r="U28" s="170"/>
      <c r="V28" s="171" t="s">
        <v>86</v>
      </c>
      <c r="W28" s="171"/>
      <c r="X28" s="172"/>
      <c r="Y28" s="11"/>
      <c r="Z28" s="174" t="s">
        <v>12</v>
      </c>
      <c r="AA28" s="7"/>
      <c r="AB28" s="10"/>
      <c r="AC28" s="170"/>
      <c r="AD28" s="171" t="s">
        <v>73</v>
      </c>
      <c r="AE28" s="171"/>
      <c r="AF28" s="172"/>
      <c r="AG28" s="11"/>
      <c r="AH28" s="174" t="s">
        <v>22</v>
      </c>
      <c r="AI28" s="7"/>
      <c r="AJ28" s="10"/>
      <c r="AK28" s="11"/>
      <c r="AL28" s="174" t="s">
        <v>3</v>
      </c>
      <c r="AM28" s="7"/>
      <c r="AN28" s="10"/>
      <c r="AO28" s="170"/>
      <c r="AP28" s="174" t="s">
        <v>53</v>
      </c>
      <c r="AQ28" s="171"/>
      <c r="AR28" s="172"/>
      <c r="AS28" s="11"/>
      <c r="AT28" s="7" t="s">
        <v>24</v>
      </c>
      <c r="AU28" s="7"/>
      <c r="AV28" s="10"/>
      <c r="AW28" s="170"/>
      <c r="AX28" s="174" t="s">
        <v>52</v>
      </c>
      <c r="AY28" s="171"/>
      <c r="AZ28" s="172"/>
      <c r="BA28" s="11"/>
      <c r="BB28" s="174" t="s">
        <v>44</v>
      </c>
      <c r="BC28" s="7"/>
      <c r="BD28" s="10"/>
      <c r="BE28" s="170"/>
      <c r="BF28" s="171" t="s">
        <v>74</v>
      </c>
      <c r="BG28" s="171"/>
      <c r="BH28" s="172"/>
      <c r="BI28" s="11"/>
      <c r="BJ28" s="7" t="s">
        <v>32</v>
      </c>
      <c r="BK28" s="7"/>
      <c r="BL28" s="10"/>
      <c r="BM28" s="170"/>
      <c r="BN28" s="174" t="s">
        <v>55</v>
      </c>
      <c r="BO28" s="171"/>
      <c r="BP28" s="172"/>
      <c r="BQ28" s="11"/>
      <c r="BR28" s="7" t="s">
        <v>12</v>
      </c>
      <c r="BS28" s="7"/>
      <c r="BT28" s="10"/>
      <c r="BU28" s="11"/>
      <c r="BV28" s="7" t="s">
        <v>22</v>
      </c>
      <c r="BW28" s="7"/>
      <c r="BX28" s="10"/>
      <c r="BY28" s="170"/>
      <c r="BZ28" s="174" t="s">
        <v>59</v>
      </c>
      <c r="CA28" s="171"/>
      <c r="CB28" s="172"/>
      <c r="CC28" s="11"/>
      <c r="CD28" s="7" t="s">
        <v>3</v>
      </c>
      <c r="CE28" s="7"/>
      <c r="CF28" s="10"/>
      <c r="CG28" s="11"/>
      <c r="CH28" s="174" t="s">
        <v>24</v>
      </c>
      <c r="CI28" s="7"/>
      <c r="CJ28" s="10"/>
      <c r="CK28" s="11"/>
      <c r="CL28" s="7" t="s">
        <v>17</v>
      </c>
      <c r="CM28" s="7"/>
      <c r="CN28" s="10"/>
      <c r="CO28" s="11"/>
      <c r="CP28" s="174" t="s">
        <v>32</v>
      </c>
      <c r="CQ28" s="7"/>
      <c r="CR28" s="10"/>
    </row>
    <row r="29" spans="1:96" ht="16.5" thickBot="1" x14ac:dyDescent="0.3">
      <c r="A29" s="94"/>
      <c r="B29" s="70"/>
      <c r="C29" s="39"/>
      <c r="D29" s="39"/>
      <c r="E29" s="24"/>
      <c r="F29" s="24"/>
      <c r="G29" s="24"/>
      <c r="H29" s="24"/>
      <c r="I29" s="107"/>
      <c r="J29" s="108"/>
      <c r="K29" s="108"/>
      <c r="L29" s="109"/>
      <c r="M29" s="107"/>
      <c r="N29" s="108"/>
      <c r="O29" s="108"/>
      <c r="P29" s="109"/>
      <c r="Q29" s="107"/>
      <c r="R29" s="108"/>
      <c r="S29" s="108"/>
      <c r="T29" s="109"/>
      <c r="U29" s="107"/>
      <c r="V29" s="108"/>
      <c r="W29" s="108"/>
      <c r="X29" s="109"/>
      <c r="Y29" s="107"/>
      <c r="Z29" s="108"/>
      <c r="AA29" s="108"/>
      <c r="AB29" s="109"/>
      <c r="AC29" s="107"/>
      <c r="AD29" s="108"/>
      <c r="AE29" s="108"/>
      <c r="AF29" s="109"/>
      <c r="AG29" s="107"/>
      <c r="AH29" s="108"/>
      <c r="AI29" s="108"/>
      <c r="AJ29" s="109"/>
      <c r="AK29" s="107"/>
      <c r="AL29" s="108"/>
      <c r="AM29" s="108"/>
      <c r="AN29" s="109"/>
      <c r="AO29" s="107"/>
      <c r="AP29" s="108"/>
      <c r="AQ29" s="108"/>
      <c r="AR29" s="109"/>
      <c r="AS29" s="107"/>
      <c r="AT29" s="108"/>
      <c r="AU29" s="108"/>
      <c r="AV29" s="109"/>
      <c r="AW29" s="107"/>
      <c r="AX29" s="108"/>
      <c r="AY29" s="108"/>
      <c r="AZ29" s="109"/>
      <c r="BA29" s="107"/>
      <c r="BB29" s="108"/>
      <c r="BC29" s="108"/>
      <c r="BD29" s="109"/>
      <c r="BE29" s="107"/>
      <c r="BF29" s="108"/>
      <c r="BG29" s="108"/>
      <c r="BH29" s="109"/>
      <c r="BI29" s="107"/>
      <c r="BJ29" s="108"/>
      <c r="BK29" s="108"/>
      <c r="BL29" s="109"/>
      <c r="BM29" s="107"/>
      <c r="BN29" s="108"/>
      <c r="BO29" s="108"/>
      <c r="BP29" s="109"/>
      <c r="BQ29" s="107"/>
      <c r="BR29" s="108"/>
      <c r="BS29" s="108"/>
      <c r="BT29" s="109"/>
      <c r="BU29" s="107"/>
      <c r="BV29" s="108"/>
      <c r="BW29" s="108"/>
      <c r="BX29" s="109"/>
      <c r="BY29" s="107"/>
      <c r="BZ29" s="108"/>
      <c r="CA29" s="108"/>
      <c r="CB29" s="109"/>
      <c r="CC29" s="107"/>
      <c r="CD29" s="108"/>
      <c r="CE29" s="108"/>
      <c r="CF29" s="109"/>
      <c r="CG29" s="107"/>
      <c r="CH29" s="108"/>
      <c r="CI29" s="108"/>
      <c r="CJ29" s="109"/>
      <c r="CK29" s="107"/>
      <c r="CL29" s="108"/>
      <c r="CM29" s="108"/>
      <c r="CN29" s="109"/>
      <c r="CO29" s="107"/>
      <c r="CP29" s="108"/>
      <c r="CQ29" s="108"/>
      <c r="CR29" s="109"/>
    </row>
    <row r="30" spans="1:96" ht="16.5" thickBot="1" x14ac:dyDescent="0.3">
      <c r="A30" s="71" t="s">
        <v>0</v>
      </c>
      <c r="B30" s="89" t="s">
        <v>44</v>
      </c>
      <c r="C30" s="104" t="s">
        <v>235</v>
      </c>
      <c r="D30" s="105" t="s">
        <v>292</v>
      </c>
      <c r="E30" s="105" t="s">
        <v>180</v>
      </c>
      <c r="F30" s="105" t="s">
        <v>181</v>
      </c>
      <c r="G30" s="105" t="s">
        <v>33</v>
      </c>
      <c r="H30" s="106" t="s">
        <v>293</v>
      </c>
      <c r="I30" s="104" t="s">
        <v>241</v>
      </c>
      <c r="J30" s="105" t="s">
        <v>289</v>
      </c>
      <c r="K30" s="105" t="s">
        <v>290</v>
      </c>
      <c r="L30" s="106" t="s">
        <v>291</v>
      </c>
      <c r="M30" s="164" t="s">
        <v>241</v>
      </c>
      <c r="N30" s="165" t="s">
        <v>289</v>
      </c>
      <c r="O30" s="165" t="s">
        <v>290</v>
      </c>
      <c r="P30" s="166" t="s">
        <v>291</v>
      </c>
      <c r="Q30" s="104" t="s">
        <v>241</v>
      </c>
      <c r="R30" s="105" t="s">
        <v>289</v>
      </c>
      <c r="S30" s="105" t="s">
        <v>290</v>
      </c>
      <c r="T30" s="106" t="s">
        <v>291</v>
      </c>
      <c r="U30" s="164" t="s">
        <v>241</v>
      </c>
      <c r="V30" s="165" t="s">
        <v>289</v>
      </c>
      <c r="W30" s="165" t="s">
        <v>290</v>
      </c>
      <c r="X30" s="166" t="s">
        <v>291</v>
      </c>
      <c r="Y30" s="104" t="s">
        <v>241</v>
      </c>
      <c r="Z30" s="105" t="s">
        <v>289</v>
      </c>
      <c r="AA30" s="105" t="s">
        <v>290</v>
      </c>
      <c r="AB30" s="106" t="s">
        <v>291</v>
      </c>
      <c r="AC30" s="164" t="s">
        <v>241</v>
      </c>
      <c r="AD30" s="165" t="s">
        <v>289</v>
      </c>
      <c r="AE30" s="165" t="s">
        <v>290</v>
      </c>
      <c r="AF30" s="166" t="s">
        <v>291</v>
      </c>
      <c r="AG30" s="104" t="s">
        <v>241</v>
      </c>
      <c r="AH30" s="105" t="s">
        <v>289</v>
      </c>
      <c r="AI30" s="105" t="s">
        <v>290</v>
      </c>
      <c r="AJ30" s="106" t="s">
        <v>291</v>
      </c>
      <c r="AK30" s="104" t="s">
        <v>241</v>
      </c>
      <c r="AL30" s="105" t="s">
        <v>289</v>
      </c>
      <c r="AM30" s="105" t="s">
        <v>290</v>
      </c>
      <c r="AN30" s="106" t="s">
        <v>291</v>
      </c>
      <c r="AO30" s="164" t="s">
        <v>241</v>
      </c>
      <c r="AP30" s="165" t="s">
        <v>289</v>
      </c>
      <c r="AQ30" s="165" t="s">
        <v>290</v>
      </c>
      <c r="AR30" s="166" t="s">
        <v>291</v>
      </c>
      <c r="AS30" s="104" t="s">
        <v>241</v>
      </c>
      <c r="AT30" s="105" t="s">
        <v>289</v>
      </c>
      <c r="AU30" s="105" t="s">
        <v>290</v>
      </c>
      <c r="AV30" s="106" t="s">
        <v>291</v>
      </c>
      <c r="AW30" s="164" t="s">
        <v>241</v>
      </c>
      <c r="AX30" s="165" t="s">
        <v>289</v>
      </c>
      <c r="AY30" s="165" t="s">
        <v>290</v>
      </c>
      <c r="AZ30" s="166" t="s">
        <v>291</v>
      </c>
      <c r="BA30" s="104" t="s">
        <v>241</v>
      </c>
      <c r="BB30" s="105" t="s">
        <v>289</v>
      </c>
      <c r="BC30" s="105" t="s">
        <v>290</v>
      </c>
      <c r="BD30" s="106" t="s">
        <v>291</v>
      </c>
      <c r="BE30" s="164" t="s">
        <v>241</v>
      </c>
      <c r="BF30" s="165" t="s">
        <v>289</v>
      </c>
      <c r="BG30" s="165" t="s">
        <v>290</v>
      </c>
      <c r="BH30" s="166" t="s">
        <v>291</v>
      </c>
      <c r="BI30" s="104" t="s">
        <v>241</v>
      </c>
      <c r="BJ30" s="105" t="s">
        <v>289</v>
      </c>
      <c r="BK30" s="105" t="s">
        <v>290</v>
      </c>
      <c r="BL30" s="106" t="s">
        <v>291</v>
      </c>
      <c r="BM30" s="164" t="s">
        <v>241</v>
      </c>
      <c r="BN30" s="165" t="s">
        <v>289</v>
      </c>
      <c r="BO30" s="165" t="s">
        <v>290</v>
      </c>
      <c r="BP30" s="166" t="s">
        <v>291</v>
      </c>
      <c r="BQ30" s="104" t="s">
        <v>241</v>
      </c>
      <c r="BR30" s="105" t="s">
        <v>289</v>
      </c>
      <c r="BS30" s="105" t="s">
        <v>290</v>
      </c>
      <c r="BT30" s="106" t="s">
        <v>291</v>
      </c>
      <c r="BU30" s="104" t="s">
        <v>241</v>
      </c>
      <c r="BV30" s="105" t="s">
        <v>289</v>
      </c>
      <c r="BW30" s="105" t="s">
        <v>290</v>
      </c>
      <c r="BX30" s="106" t="s">
        <v>291</v>
      </c>
      <c r="BY30" s="164" t="s">
        <v>241</v>
      </c>
      <c r="BZ30" s="165" t="s">
        <v>289</v>
      </c>
      <c r="CA30" s="165" t="s">
        <v>290</v>
      </c>
      <c r="CB30" s="166" t="s">
        <v>291</v>
      </c>
      <c r="CC30" s="104" t="s">
        <v>241</v>
      </c>
      <c r="CD30" s="105" t="s">
        <v>289</v>
      </c>
      <c r="CE30" s="105" t="s">
        <v>290</v>
      </c>
      <c r="CF30" s="106" t="s">
        <v>291</v>
      </c>
      <c r="CG30" s="104" t="s">
        <v>241</v>
      </c>
      <c r="CH30" s="105" t="s">
        <v>289</v>
      </c>
      <c r="CI30" s="105" t="s">
        <v>290</v>
      </c>
      <c r="CJ30" s="106" t="s">
        <v>291</v>
      </c>
      <c r="CK30" s="104" t="s">
        <v>241</v>
      </c>
      <c r="CL30" s="105" t="s">
        <v>289</v>
      </c>
      <c r="CM30" s="105" t="s">
        <v>290</v>
      </c>
      <c r="CN30" s="106" t="s">
        <v>291</v>
      </c>
      <c r="CO30" s="104" t="s">
        <v>241</v>
      </c>
      <c r="CP30" s="105" t="s">
        <v>289</v>
      </c>
      <c r="CQ30" s="105" t="s">
        <v>290</v>
      </c>
      <c r="CR30" s="106" t="s">
        <v>291</v>
      </c>
    </row>
    <row r="31" spans="1:96" ht="15.75" x14ac:dyDescent="0.25">
      <c r="A31" s="101" t="s">
        <v>344</v>
      </c>
      <c r="B31" s="74" t="s">
        <v>357</v>
      </c>
      <c r="C31" s="25">
        <f>L31+P31+T31+X31+AB31+AF31+AJ31+AN31+AR31+AV31+AZ31+BD31+BH31+BL31+BP31+BT31+BX31+CB31+CF31+CJ31+CN31+CR31</f>
        <v>0</v>
      </c>
      <c r="D31" s="26">
        <f>(I31+M31+Q31+U31+Y31+AC31+AG31+AK31+AO31+AS31+AW31+BA31+BE31+BI31+BM31+BQ31+BU31+BY31+CC31+CG31+CK31+CO31)/22</f>
        <v>0</v>
      </c>
      <c r="E31" s="26">
        <f>L31+T31+AJ31+AN31+AR31+AV31+AZ31+BP31+BT31+CB31+CR31</f>
        <v>0</v>
      </c>
      <c r="F31" s="26">
        <f>P31+X31+AB31+AF31+BD31+BH31+BL31+BX31+CF31+CJ31+CN31</f>
        <v>0</v>
      </c>
      <c r="G31" s="26">
        <f>L31+T31+AB31+AJ31+AN31+AV31+BD31+BL31+BT31+BX31+CF31+CJ31+CN31+CR31</f>
        <v>0</v>
      </c>
      <c r="H31" s="27">
        <f>P31+X31+AF31+AR31+AZ31+BH31+BP31+CB31</f>
        <v>0</v>
      </c>
      <c r="I31" s="11"/>
      <c r="J31" s="174" t="s">
        <v>22</v>
      </c>
      <c r="K31" s="7"/>
      <c r="L31" s="10"/>
      <c r="M31" s="170"/>
      <c r="N31" s="171" t="s">
        <v>86</v>
      </c>
      <c r="O31" s="171"/>
      <c r="P31" s="172"/>
      <c r="Q31" s="11"/>
      <c r="R31" s="174" t="s">
        <v>43</v>
      </c>
      <c r="S31" s="7"/>
      <c r="T31" s="10"/>
      <c r="U31" s="170"/>
      <c r="V31" s="171" t="s">
        <v>80</v>
      </c>
      <c r="W31" s="171"/>
      <c r="X31" s="172"/>
      <c r="Y31" s="11"/>
      <c r="Z31" s="7" t="s">
        <v>17</v>
      </c>
      <c r="AA31" s="7"/>
      <c r="AB31" s="10"/>
      <c r="AC31" s="170"/>
      <c r="AD31" s="171" t="s">
        <v>74</v>
      </c>
      <c r="AE31" s="171"/>
      <c r="AF31" s="172"/>
      <c r="AG31" s="11"/>
      <c r="AH31" s="174" t="s">
        <v>3</v>
      </c>
      <c r="AI31" s="7"/>
      <c r="AJ31" s="10"/>
      <c r="AK31" s="11"/>
      <c r="AL31" s="174" t="s">
        <v>32</v>
      </c>
      <c r="AM31" s="7"/>
      <c r="AN31" s="10"/>
      <c r="AO31" s="170"/>
      <c r="AP31" s="174" t="s">
        <v>52</v>
      </c>
      <c r="AQ31" s="171"/>
      <c r="AR31" s="172"/>
      <c r="AS31" s="11"/>
      <c r="AT31" s="174" t="s">
        <v>12</v>
      </c>
      <c r="AU31" s="7"/>
      <c r="AV31" s="10"/>
      <c r="AW31" s="170"/>
      <c r="AX31" s="174" t="s">
        <v>53</v>
      </c>
      <c r="AY31" s="171"/>
      <c r="AZ31" s="172"/>
      <c r="BA31" s="11"/>
      <c r="BB31" s="7" t="s">
        <v>43</v>
      </c>
      <c r="BC31" s="7"/>
      <c r="BD31" s="10"/>
      <c r="BE31" s="170"/>
      <c r="BF31" s="171" t="s">
        <v>73</v>
      </c>
      <c r="BG31" s="171"/>
      <c r="BH31" s="172"/>
      <c r="BI31" s="11"/>
      <c r="BJ31" s="7" t="s">
        <v>24</v>
      </c>
      <c r="BK31" s="7"/>
      <c r="BL31" s="10"/>
      <c r="BM31" s="170"/>
      <c r="BN31" s="174" t="s">
        <v>59</v>
      </c>
      <c r="BO31" s="171"/>
      <c r="BP31" s="172"/>
      <c r="BQ31" s="11"/>
      <c r="BR31" s="174" t="s">
        <v>17</v>
      </c>
      <c r="BS31" s="7"/>
      <c r="BT31" s="10"/>
      <c r="BU31" s="11"/>
      <c r="BV31" s="7" t="s">
        <v>3</v>
      </c>
      <c r="BW31" s="7"/>
      <c r="BX31" s="10"/>
      <c r="BY31" s="170"/>
      <c r="BZ31" s="174" t="s">
        <v>55</v>
      </c>
      <c r="CA31" s="171"/>
      <c r="CB31" s="172"/>
      <c r="CC31" s="11"/>
      <c r="CD31" s="7" t="s">
        <v>32</v>
      </c>
      <c r="CE31" s="7"/>
      <c r="CF31" s="10"/>
      <c r="CG31" s="11"/>
      <c r="CH31" s="7" t="s">
        <v>12</v>
      </c>
      <c r="CI31" s="7"/>
      <c r="CJ31" s="10"/>
      <c r="CK31" s="11"/>
      <c r="CL31" s="7" t="s">
        <v>22</v>
      </c>
      <c r="CM31" s="7"/>
      <c r="CN31" s="10"/>
      <c r="CO31" s="11"/>
      <c r="CP31" s="174" t="s">
        <v>24</v>
      </c>
      <c r="CQ31" s="7"/>
      <c r="CR31" s="10"/>
    </row>
    <row r="32" spans="1:96" ht="15.75" x14ac:dyDescent="0.25">
      <c r="A32" s="101" t="s">
        <v>345</v>
      </c>
      <c r="B32" s="77" t="s">
        <v>358</v>
      </c>
      <c r="C32" s="25">
        <f>L32+P32+T32+X32+AB32+AF32+AJ32+AN32+AR32+AV32+AZ32+BD32+BH32+BL32+BP32+BT32+BX32+CB32+CF32+CJ32+CN32+CR32</f>
        <v>0</v>
      </c>
      <c r="D32" s="26">
        <f>I32+M32+Q32+U32+Y32+AC32+AG32+AK32+AO32+AS32+AW32+BA32+BE32+BI32+BM32+BQ32+BU32+BY32+CC32+CG32+CK32+CO32</f>
        <v>0</v>
      </c>
      <c r="E32" s="26">
        <f>L32+T32+AJ32+AN32+AR32+AV32+AZ32+BP32+BT32+CB32+CR32</f>
        <v>0</v>
      </c>
      <c r="F32" s="26">
        <f>P32+X32+AB32+AF32+BD32+BH32+BL32+BX32+CF32+CJ32+CN32</f>
        <v>0</v>
      </c>
      <c r="G32" s="26">
        <f>L32+T32+AB32+AJ32+AN32+AV32+BD32+BL32+BT32+BX32+CF32+CJ32+CN32+CR32</f>
        <v>0</v>
      </c>
      <c r="H32" s="27">
        <f>P32+X32+AF32+AR32+AZ32+BH32+BP32+CB32</f>
        <v>0</v>
      </c>
      <c r="I32" s="11"/>
      <c r="J32" s="174" t="s">
        <v>22</v>
      </c>
      <c r="K32" s="7"/>
      <c r="L32" s="10"/>
      <c r="M32" s="170"/>
      <c r="N32" s="171" t="s">
        <v>86</v>
      </c>
      <c r="O32" s="171"/>
      <c r="P32" s="172"/>
      <c r="Q32" s="11"/>
      <c r="R32" s="174" t="s">
        <v>43</v>
      </c>
      <c r="S32" s="7"/>
      <c r="T32" s="10"/>
      <c r="U32" s="170"/>
      <c r="V32" s="171" t="s">
        <v>80</v>
      </c>
      <c r="W32" s="171"/>
      <c r="X32" s="172"/>
      <c r="Y32" s="11"/>
      <c r="Z32" s="7" t="s">
        <v>17</v>
      </c>
      <c r="AA32" s="7"/>
      <c r="AB32" s="10"/>
      <c r="AC32" s="170"/>
      <c r="AD32" s="171" t="s">
        <v>74</v>
      </c>
      <c r="AE32" s="171"/>
      <c r="AF32" s="172"/>
      <c r="AG32" s="11"/>
      <c r="AH32" s="174" t="s">
        <v>3</v>
      </c>
      <c r="AI32" s="7"/>
      <c r="AJ32" s="10"/>
      <c r="AK32" s="11"/>
      <c r="AL32" s="174" t="s">
        <v>32</v>
      </c>
      <c r="AM32" s="7"/>
      <c r="AN32" s="10"/>
      <c r="AO32" s="170"/>
      <c r="AP32" s="174" t="s">
        <v>52</v>
      </c>
      <c r="AQ32" s="171"/>
      <c r="AR32" s="172"/>
      <c r="AS32" s="11"/>
      <c r="AT32" s="174" t="s">
        <v>12</v>
      </c>
      <c r="AU32" s="7"/>
      <c r="AV32" s="10"/>
      <c r="AW32" s="170"/>
      <c r="AX32" s="174" t="s">
        <v>53</v>
      </c>
      <c r="AY32" s="171"/>
      <c r="AZ32" s="172"/>
      <c r="BA32" s="11"/>
      <c r="BB32" s="7" t="s">
        <v>43</v>
      </c>
      <c r="BC32" s="7"/>
      <c r="BD32" s="10"/>
      <c r="BE32" s="170"/>
      <c r="BF32" s="171" t="s">
        <v>73</v>
      </c>
      <c r="BG32" s="171"/>
      <c r="BH32" s="172"/>
      <c r="BI32" s="11"/>
      <c r="BJ32" s="7" t="s">
        <v>24</v>
      </c>
      <c r="BK32" s="7"/>
      <c r="BL32" s="10"/>
      <c r="BM32" s="170"/>
      <c r="BN32" s="174" t="s">
        <v>59</v>
      </c>
      <c r="BO32" s="171"/>
      <c r="BP32" s="172"/>
      <c r="BQ32" s="11"/>
      <c r="BR32" s="174" t="s">
        <v>17</v>
      </c>
      <c r="BS32" s="7"/>
      <c r="BT32" s="10"/>
      <c r="BU32" s="11"/>
      <c r="BV32" s="7" t="s">
        <v>3</v>
      </c>
      <c r="BW32" s="7"/>
      <c r="BX32" s="10"/>
      <c r="BY32" s="170"/>
      <c r="BZ32" s="174" t="s">
        <v>55</v>
      </c>
      <c r="CA32" s="171"/>
      <c r="CB32" s="172"/>
      <c r="CC32" s="11"/>
      <c r="CD32" s="7" t="s">
        <v>32</v>
      </c>
      <c r="CE32" s="7"/>
      <c r="CF32" s="10"/>
      <c r="CG32" s="11"/>
      <c r="CH32" s="7" t="s">
        <v>12</v>
      </c>
      <c r="CI32" s="7"/>
      <c r="CJ32" s="10"/>
      <c r="CK32" s="11"/>
      <c r="CL32" s="7" t="s">
        <v>22</v>
      </c>
      <c r="CM32" s="7"/>
      <c r="CN32" s="10"/>
      <c r="CO32" s="11"/>
      <c r="CP32" s="174" t="s">
        <v>24</v>
      </c>
      <c r="CQ32" s="7"/>
      <c r="CR32" s="10"/>
    </row>
    <row r="33" spans="1:96" ht="16.5" thickBot="1" x14ac:dyDescent="0.3">
      <c r="A33" s="94"/>
      <c r="B33" s="70"/>
      <c r="C33" s="39"/>
      <c r="D33" s="39"/>
      <c r="E33" s="24"/>
      <c r="F33" s="24"/>
      <c r="G33" s="24"/>
      <c r="H33" s="24"/>
      <c r="I33" s="107"/>
      <c r="J33" s="108"/>
      <c r="K33" s="108"/>
      <c r="L33" s="109"/>
      <c r="M33" s="107"/>
      <c r="N33" s="108"/>
      <c r="O33" s="108"/>
      <c r="P33" s="109"/>
      <c r="Q33" s="107"/>
      <c r="R33" s="108"/>
      <c r="S33" s="108"/>
      <c r="T33" s="109"/>
      <c r="U33" s="107"/>
      <c r="V33" s="108"/>
      <c r="W33" s="108"/>
      <c r="X33" s="109"/>
      <c r="Y33" s="107"/>
      <c r="Z33" s="108"/>
      <c r="AA33" s="108"/>
      <c r="AB33" s="109"/>
      <c r="AC33" s="107"/>
      <c r="AD33" s="108"/>
      <c r="AE33" s="108"/>
      <c r="AF33" s="109"/>
      <c r="AG33" s="107"/>
      <c r="AH33" s="108"/>
      <c r="AI33" s="108"/>
      <c r="AJ33" s="109"/>
      <c r="AK33" s="107"/>
      <c r="AL33" s="108"/>
      <c r="AM33" s="108"/>
      <c r="AN33" s="109"/>
      <c r="AO33" s="107"/>
      <c r="AP33" s="108"/>
      <c r="AQ33" s="108"/>
      <c r="AR33" s="109"/>
      <c r="AS33" s="107"/>
      <c r="AT33" s="108"/>
      <c r="AU33" s="108"/>
      <c r="AV33" s="109"/>
      <c r="AW33" s="107"/>
      <c r="AX33" s="108"/>
      <c r="AY33" s="108"/>
      <c r="AZ33" s="109"/>
      <c r="BA33" s="107"/>
      <c r="BB33" s="108"/>
      <c r="BC33" s="108"/>
      <c r="BD33" s="109"/>
      <c r="BE33" s="107"/>
      <c r="BF33" s="108"/>
      <c r="BG33" s="108"/>
      <c r="BH33" s="109"/>
      <c r="BI33" s="107"/>
      <c r="BJ33" s="108"/>
      <c r="BK33" s="108"/>
      <c r="BL33" s="109"/>
      <c r="BM33" s="107"/>
      <c r="BN33" s="108"/>
      <c r="BO33" s="108"/>
      <c r="BP33" s="109"/>
      <c r="BQ33" s="107"/>
      <c r="BR33" s="108"/>
      <c r="BS33" s="108"/>
      <c r="BT33" s="109"/>
      <c r="BU33" s="107"/>
      <c r="BV33" s="108"/>
      <c r="BW33" s="108"/>
      <c r="BX33" s="109"/>
      <c r="BY33" s="107"/>
      <c r="BZ33" s="108"/>
      <c r="CA33" s="108"/>
      <c r="CB33" s="109"/>
      <c r="CC33" s="107"/>
      <c r="CD33" s="108"/>
      <c r="CE33" s="108"/>
      <c r="CF33" s="109"/>
      <c r="CG33" s="107"/>
      <c r="CH33" s="108"/>
      <c r="CI33" s="108"/>
      <c r="CJ33" s="109"/>
      <c r="CK33" s="107"/>
      <c r="CL33" s="108"/>
      <c r="CM33" s="108"/>
      <c r="CN33" s="109"/>
      <c r="CO33" s="107"/>
      <c r="CP33" s="108"/>
      <c r="CQ33" s="108"/>
      <c r="CR33" s="109"/>
    </row>
    <row r="34" spans="1:96" ht="16.5" thickBot="1" x14ac:dyDescent="0.3">
      <c r="A34" s="88" t="s">
        <v>0</v>
      </c>
      <c r="B34" s="72" t="s">
        <v>52</v>
      </c>
      <c r="C34" s="104" t="s">
        <v>235</v>
      </c>
      <c r="D34" s="105" t="s">
        <v>292</v>
      </c>
      <c r="E34" s="105" t="s">
        <v>180</v>
      </c>
      <c r="F34" s="105" t="s">
        <v>181</v>
      </c>
      <c r="G34" s="105" t="s">
        <v>33</v>
      </c>
      <c r="H34" s="106" t="s">
        <v>293</v>
      </c>
      <c r="I34" s="104" t="s">
        <v>241</v>
      </c>
      <c r="J34" s="105" t="s">
        <v>289</v>
      </c>
      <c r="K34" s="105" t="s">
        <v>290</v>
      </c>
      <c r="L34" s="106" t="s">
        <v>291</v>
      </c>
      <c r="M34" s="164" t="s">
        <v>241</v>
      </c>
      <c r="N34" s="165" t="s">
        <v>289</v>
      </c>
      <c r="O34" s="165" t="s">
        <v>290</v>
      </c>
      <c r="P34" s="166" t="s">
        <v>291</v>
      </c>
      <c r="Q34" s="104" t="s">
        <v>241</v>
      </c>
      <c r="R34" s="105" t="s">
        <v>289</v>
      </c>
      <c r="S34" s="105" t="s">
        <v>290</v>
      </c>
      <c r="T34" s="106" t="s">
        <v>291</v>
      </c>
      <c r="U34" s="164" t="s">
        <v>241</v>
      </c>
      <c r="V34" s="165" t="s">
        <v>289</v>
      </c>
      <c r="W34" s="165" t="s">
        <v>290</v>
      </c>
      <c r="X34" s="166" t="s">
        <v>291</v>
      </c>
      <c r="Y34" s="104" t="s">
        <v>241</v>
      </c>
      <c r="Z34" s="105" t="s">
        <v>289</v>
      </c>
      <c r="AA34" s="105" t="s">
        <v>290</v>
      </c>
      <c r="AB34" s="106" t="s">
        <v>291</v>
      </c>
      <c r="AC34" s="164" t="s">
        <v>241</v>
      </c>
      <c r="AD34" s="165" t="s">
        <v>289</v>
      </c>
      <c r="AE34" s="165" t="s">
        <v>290</v>
      </c>
      <c r="AF34" s="166" t="s">
        <v>291</v>
      </c>
      <c r="AG34" s="104" t="s">
        <v>241</v>
      </c>
      <c r="AH34" s="105" t="s">
        <v>289</v>
      </c>
      <c r="AI34" s="105" t="s">
        <v>290</v>
      </c>
      <c r="AJ34" s="106" t="s">
        <v>291</v>
      </c>
      <c r="AK34" s="104" t="s">
        <v>241</v>
      </c>
      <c r="AL34" s="105" t="s">
        <v>289</v>
      </c>
      <c r="AM34" s="105" t="s">
        <v>290</v>
      </c>
      <c r="AN34" s="106" t="s">
        <v>291</v>
      </c>
      <c r="AO34" s="164" t="s">
        <v>241</v>
      </c>
      <c r="AP34" s="165" t="s">
        <v>289</v>
      </c>
      <c r="AQ34" s="165" t="s">
        <v>290</v>
      </c>
      <c r="AR34" s="166" t="s">
        <v>291</v>
      </c>
      <c r="AS34" s="104" t="s">
        <v>241</v>
      </c>
      <c r="AT34" s="105" t="s">
        <v>289</v>
      </c>
      <c r="AU34" s="105" t="s">
        <v>290</v>
      </c>
      <c r="AV34" s="106" t="s">
        <v>291</v>
      </c>
      <c r="AW34" s="164" t="s">
        <v>241</v>
      </c>
      <c r="AX34" s="165" t="s">
        <v>289</v>
      </c>
      <c r="AY34" s="165" t="s">
        <v>290</v>
      </c>
      <c r="AZ34" s="166" t="s">
        <v>291</v>
      </c>
      <c r="BA34" s="104" t="s">
        <v>241</v>
      </c>
      <c r="BB34" s="105" t="s">
        <v>289</v>
      </c>
      <c r="BC34" s="105" t="s">
        <v>290</v>
      </c>
      <c r="BD34" s="106" t="s">
        <v>291</v>
      </c>
      <c r="BE34" s="164" t="s">
        <v>241</v>
      </c>
      <c r="BF34" s="165" t="s">
        <v>289</v>
      </c>
      <c r="BG34" s="165" t="s">
        <v>290</v>
      </c>
      <c r="BH34" s="166" t="s">
        <v>291</v>
      </c>
      <c r="BI34" s="104" t="s">
        <v>241</v>
      </c>
      <c r="BJ34" s="105" t="s">
        <v>289</v>
      </c>
      <c r="BK34" s="105" t="s">
        <v>290</v>
      </c>
      <c r="BL34" s="106" t="s">
        <v>291</v>
      </c>
      <c r="BM34" s="164" t="s">
        <v>241</v>
      </c>
      <c r="BN34" s="165" t="s">
        <v>289</v>
      </c>
      <c r="BO34" s="165" t="s">
        <v>290</v>
      </c>
      <c r="BP34" s="166" t="s">
        <v>291</v>
      </c>
      <c r="BQ34" s="104" t="s">
        <v>241</v>
      </c>
      <c r="BR34" s="105" t="s">
        <v>289</v>
      </c>
      <c r="BS34" s="105" t="s">
        <v>290</v>
      </c>
      <c r="BT34" s="106" t="s">
        <v>291</v>
      </c>
      <c r="BU34" s="104" t="s">
        <v>241</v>
      </c>
      <c r="BV34" s="105" t="s">
        <v>289</v>
      </c>
      <c r="BW34" s="105" t="s">
        <v>290</v>
      </c>
      <c r="BX34" s="106" t="s">
        <v>291</v>
      </c>
      <c r="BY34" s="164" t="s">
        <v>241</v>
      </c>
      <c r="BZ34" s="165" t="s">
        <v>289</v>
      </c>
      <c r="CA34" s="165" t="s">
        <v>290</v>
      </c>
      <c r="CB34" s="166" t="s">
        <v>291</v>
      </c>
      <c r="CC34" s="104" t="s">
        <v>241</v>
      </c>
      <c r="CD34" s="105" t="s">
        <v>289</v>
      </c>
      <c r="CE34" s="105" t="s">
        <v>290</v>
      </c>
      <c r="CF34" s="106" t="s">
        <v>291</v>
      </c>
      <c r="CG34" s="104" t="s">
        <v>241</v>
      </c>
      <c r="CH34" s="105" t="s">
        <v>289</v>
      </c>
      <c r="CI34" s="105" t="s">
        <v>290</v>
      </c>
      <c r="CJ34" s="106" t="s">
        <v>291</v>
      </c>
      <c r="CK34" s="104" t="s">
        <v>241</v>
      </c>
      <c r="CL34" s="105" t="s">
        <v>289</v>
      </c>
      <c r="CM34" s="105" t="s">
        <v>290</v>
      </c>
      <c r="CN34" s="106" t="s">
        <v>291</v>
      </c>
      <c r="CO34" s="104" t="s">
        <v>241</v>
      </c>
      <c r="CP34" s="105" t="s">
        <v>289</v>
      </c>
      <c r="CQ34" s="105" t="s">
        <v>290</v>
      </c>
      <c r="CR34" s="106" t="s">
        <v>291</v>
      </c>
    </row>
    <row r="35" spans="1:96" ht="15.75" x14ac:dyDescent="0.25">
      <c r="A35" s="101" t="s">
        <v>344</v>
      </c>
      <c r="B35" s="102" t="s">
        <v>359</v>
      </c>
      <c r="C35" s="25">
        <f>L35+P35+T35+X35+AB35+AF35+AJ35+AN35+AR35+AV35+AZ35+BD35+BH35+BL35+BP35+BT35+BX35+CB35+CF35+CJ35+CN35+CR35</f>
        <v>0</v>
      </c>
      <c r="D35" s="26">
        <f>(I35+M35+Q35+U35+Y35+AC35+AG35+AK35+AO35+AS35+AW35+BA35+BE35+BI35+BM35+BQ35+BU35+BY35+CC35+CG35+CK35+CO35)/22</f>
        <v>0</v>
      </c>
      <c r="E35" s="26">
        <f>L35+P35+X35+AF35+AJ35+AV35+BD35+BH35+BT35+CF35+CR35</f>
        <v>0</v>
      </c>
      <c r="F35" s="26">
        <f>T35+AB35+AN35+AR35+AZ35+BL35+BP35+BX35+CB35+CJ35+CN35</f>
        <v>0</v>
      </c>
      <c r="G35" s="26">
        <f>L35+T35+AB35+AJ35+AN35+AV35+BD35+BL35+BT35+BX35+CF35+CJ35+CN35+CR35</f>
        <v>0</v>
      </c>
      <c r="H35" s="27">
        <f>P35+X35+AF35+AR35+AZ35+BH35+BP35+CB35</f>
        <v>0</v>
      </c>
      <c r="I35" s="11"/>
      <c r="J35" s="174" t="s">
        <v>73</v>
      </c>
      <c r="K35" s="7"/>
      <c r="L35" s="10"/>
      <c r="M35" s="170"/>
      <c r="N35" s="174" t="s">
        <v>3</v>
      </c>
      <c r="O35" s="171"/>
      <c r="P35" s="172"/>
      <c r="Q35" s="11"/>
      <c r="R35" s="7" t="s">
        <v>53</v>
      </c>
      <c r="S35" s="7"/>
      <c r="T35" s="10"/>
      <c r="U35" s="170"/>
      <c r="V35" s="174" t="s">
        <v>12</v>
      </c>
      <c r="W35" s="171"/>
      <c r="X35" s="172"/>
      <c r="Y35" s="11"/>
      <c r="Z35" s="7" t="s">
        <v>59</v>
      </c>
      <c r="AA35" s="7"/>
      <c r="AB35" s="10"/>
      <c r="AC35" s="170"/>
      <c r="AD35" s="174" t="s">
        <v>17</v>
      </c>
      <c r="AE35" s="171"/>
      <c r="AF35" s="172"/>
      <c r="AG35" s="11"/>
      <c r="AH35" s="174" t="s">
        <v>86</v>
      </c>
      <c r="AI35" s="7"/>
      <c r="AJ35" s="10"/>
      <c r="AK35" s="11"/>
      <c r="AL35" s="7" t="s">
        <v>80</v>
      </c>
      <c r="AM35" s="7"/>
      <c r="AN35" s="10"/>
      <c r="AO35" s="170"/>
      <c r="AP35" s="171" t="s">
        <v>44</v>
      </c>
      <c r="AQ35" s="171"/>
      <c r="AR35" s="172"/>
      <c r="AS35" s="11"/>
      <c r="AT35" s="174" t="s">
        <v>74</v>
      </c>
      <c r="AU35" s="7"/>
      <c r="AV35" s="10"/>
      <c r="AW35" s="170"/>
      <c r="AX35" s="171" t="s">
        <v>43</v>
      </c>
      <c r="AY35" s="171"/>
      <c r="AZ35" s="172"/>
      <c r="BA35" s="11"/>
      <c r="BB35" s="174" t="s">
        <v>53</v>
      </c>
      <c r="BC35" s="7"/>
      <c r="BD35" s="10"/>
      <c r="BE35" s="170"/>
      <c r="BF35" s="174" t="s">
        <v>22</v>
      </c>
      <c r="BG35" s="171"/>
      <c r="BH35" s="172"/>
      <c r="BI35" s="11"/>
      <c r="BJ35" s="7" t="s">
        <v>55</v>
      </c>
      <c r="BK35" s="7"/>
      <c r="BL35" s="10"/>
      <c r="BM35" s="170"/>
      <c r="BN35" s="171" t="s">
        <v>24</v>
      </c>
      <c r="BO35" s="171"/>
      <c r="BP35" s="172"/>
      <c r="BQ35" s="11"/>
      <c r="BR35" s="174" t="s">
        <v>59</v>
      </c>
      <c r="BS35" s="7"/>
      <c r="BT35" s="10"/>
      <c r="BU35" s="11"/>
      <c r="BV35" s="7" t="s">
        <v>86</v>
      </c>
      <c r="BW35" s="7"/>
      <c r="BX35" s="10"/>
      <c r="BY35" s="170"/>
      <c r="BZ35" s="171" t="s">
        <v>32</v>
      </c>
      <c r="CA35" s="171"/>
      <c r="CB35" s="172"/>
      <c r="CC35" s="11"/>
      <c r="CD35" s="174" t="s">
        <v>80</v>
      </c>
      <c r="CE35" s="7"/>
      <c r="CF35" s="10"/>
      <c r="CG35" s="11"/>
      <c r="CH35" s="7" t="s">
        <v>74</v>
      </c>
      <c r="CI35" s="7"/>
      <c r="CJ35" s="10"/>
      <c r="CK35" s="11"/>
      <c r="CL35" s="7" t="s">
        <v>73</v>
      </c>
      <c r="CM35" s="7"/>
      <c r="CN35" s="10"/>
      <c r="CO35" s="11"/>
      <c r="CP35" s="174" t="s">
        <v>55</v>
      </c>
      <c r="CQ35" s="7"/>
      <c r="CR35" s="10"/>
    </row>
    <row r="36" spans="1:96" ht="15.75" x14ac:dyDescent="0.25">
      <c r="A36" s="101" t="s">
        <v>345</v>
      </c>
      <c r="B36" s="102" t="s">
        <v>360</v>
      </c>
      <c r="C36" s="25">
        <f>L36+P36+T36+X36+AB36+AF36+AJ36+AN36+AR36+AV36+AZ36+BD36+BH36+BL36+BP36+BT36+BX36+CB36+CF36+CJ36+CN36+CR36</f>
        <v>0</v>
      </c>
      <c r="D36" s="26">
        <f>I36+M36+Q36+U36+Y36+AC36+AG36+AK36+AO36+AS36+AW36+BA36+BE36+BI36+BM36+BQ36+BU36+BY36+CC36+CG36+CK36+CO36</f>
        <v>0</v>
      </c>
      <c r="E36" s="26">
        <f>L36+P36+X36+AF36+AJ36+AV36+BD36+BH36+BT36+CF36+CR36</f>
        <v>0</v>
      </c>
      <c r="F36" s="26">
        <f>T36+AB36+AN36+AR36+AZ36+BL36+BP36+BX36+CB36+CJ36+CN36</f>
        <v>0</v>
      </c>
      <c r="G36" s="26">
        <f>L36+T36+AB36+AJ36+AN36+AV36+BD36+BL36+BT36+BX36+CF36+CJ36+CN36+CR36</f>
        <v>0</v>
      </c>
      <c r="H36" s="27">
        <f>P36+X36+AF36+AR36+AZ36+BH36+BP36+CB36</f>
        <v>0</v>
      </c>
      <c r="I36" s="11"/>
      <c r="J36" s="174" t="s">
        <v>73</v>
      </c>
      <c r="K36" s="7"/>
      <c r="L36" s="10"/>
      <c r="M36" s="170"/>
      <c r="N36" s="174" t="s">
        <v>3</v>
      </c>
      <c r="O36" s="171"/>
      <c r="P36" s="172"/>
      <c r="Q36" s="11"/>
      <c r="R36" s="7" t="s">
        <v>53</v>
      </c>
      <c r="S36" s="7"/>
      <c r="T36" s="10"/>
      <c r="U36" s="170"/>
      <c r="V36" s="174" t="s">
        <v>12</v>
      </c>
      <c r="W36" s="171"/>
      <c r="X36" s="172"/>
      <c r="Y36" s="11"/>
      <c r="Z36" s="7" t="s">
        <v>59</v>
      </c>
      <c r="AA36" s="7"/>
      <c r="AB36" s="10"/>
      <c r="AC36" s="170"/>
      <c r="AD36" s="174" t="s">
        <v>17</v>
      </c>
      <c r="AE36" s="171"/>
      <c r="AF36" s="172"/>
      <c r="AG36" s="11"/>
      <c r="AH36" s="174" t="s">
        <v>86</v>
      </c>
      <c r="AI36" s="7"/>
      <c r="AJ36" s="10"/>
      <c r="AK36" s="11"/>
      <c r="AL36" s="7" t="s">
        <v>80</v>
      </c>
      <c r="AM36" s="7"/>
      <c r="AN36" s="10"/>
      <c r="AO36" s="170"/>
      <c r="AP36" s="171" t="s">
        <v>44</v>
      </c>
      <c r="AQ36" s="171"/>
      <c r="AR36" s="172"/>
      <c r="AS36" s="11"/>
      <c r="AT36" s="174" t="s">
        <v>74</v>
      </c>
      <c r="AU36" s="7"/>
      <c r="AV36" s="10"/>
      <c r="AW36" s="170"/>
      <c r="AX36" s="171" t="s">
        <v>43</v>
      </c>
      <c r="AY36" s="171"/>
      <c r="AZ36" s="172"/>
      <c r="BA36" s="11"/>
      <c r="BB36" s="174" t="s">
        <v>53</v>
      </c>
      <c r="BC36" s="7"/>
      <c r="BD36" s="10"/>
      <c r="BE36" s="170"/>
      <c r="BF36" s="174" t="s">
        <v>22</v>
      </c>
      <c r="BG36" s="171"/>
      <c r="BH36" s="172"/>
      <c r="BI36" s="11"/>
      <c r="BJ36" s="7" t="s">
        <v>55</v>
      </c>
      <c r="BK36" s="7"/>
      <c r="BL36" s="10"/>
      <c r="BM36" s="170"/>
      <c r="BN36" s="171" t="s">
        <v>24</v>
      </c>
      <c r="BO36" s="171"/>
      <c r="BP36" s="172"/>
      <c r="BQ36" s="11"/>
      <c r="BR36" s="174" t="s">
        <v>59</v>
      </c>
      <c r="BS36" s="7"/>
      <c r="BT36" s="10"/>
      <c r="BU36" s="11"/>
      <c r="BV36" s="7" t="s">
        <v>86</v>
      </c>
      <c r="BW36" s="7"/>
      <c r="BX36" s="10"/>
      <c r="BY36" s="170"/>
      <c r="BZ36" s="171" t="s">
        <v>32</v>
      </c>
      <c r="CA36" s="171"/>
      <c r="CB36" s="172"/>
      <c r="CC36" s="11"/>
      <c r="CD36" s="174" t="s">
        <v>80</v>
      </c>
      <c r="CE36" s="7"/>
      <c r="CF36" s="10"/>
      <c r="CG36" s="11"/>
      <c r="CH36" s="7" t="s">
        <v>74</v>
      </c>
      <c r="CI36" s="7"/>
      <c r="CJ36" s="10"/>
      <c r="CK36" s="11"/>
      <c r="CL36" s="7" t="s">
        <v>73</v>
      </c>
      <c r="CM36" s="7"/>
      <c r="CN36" s="10"/>
      <c r="CO36" s="11"/>
      <c r="CP36" s="174" t="s">
        <v>55</v>
      </c>
      <c r="CQ36" s="7"/>
      <c r="CR36" s="10"/>
    </row>
    <row r="37" spans="1:96" ht="16.5" thickBot="1" x14ac:dyDescent="0.3">
      <c r="A37" s="94"/>
      <c r="B37" s="103"/>
      <c r="C37" s="39"/>
      <c r="D37" s="39"/>
      <c r="E37" s="24"/>
      <c r="F37" s="24"/>
      <c r="G37" s="24"/>
      <c r="H37" s="24"/>
      <c r="I37" s="107"/>
      <c r="J37" s="108"/>
      <c r="K37" s="108"/>
      <c r="L37" s="109"/>
      <c r="M37" s="107"/>
      <c r="N37" s="108"/>
      <c r="O37" s="108"/>
      <c r="P37" s="109"/>
      <c r="Q37" s="107"/>
      <c r="R37" s="108"/>
      <c r="S37" s="108"/>
      <c r="T37" s="109"/>
      <c r="U37" s="107"/>
      <c r="V37" s="108"/>
      <c r="W37" s="108"/>
      <c r="X37" s="109"/>
      <c r="Y37" s="107"/>
      <c r="Z37" s="108"/>
      <c r="AA37" s="108"/>
      <c r="AB37" s="109"/>
      <c r="AC37" s="107"/>
      <c r="AD37" s="108"/>
      <c r="AE37" s="108"/>
      <c r="AF37" s="109"/>
      <c r="AG37" s="107"/>
      <c r="AH37" s="108"/>
      <c r="AI37" s="108"/>
      <c r="AJ37" s="109"/>
      <c r="AK37" s="107"/>
      <c r="AL37" s="108"/>
      <c r="AM37" s="108"/>
      <c r="AN37" s="109"/>
      <c r="AO37" s="107"/>
      <c r="AP37" s="108"/>
      <c r="AQ37" s="108"/>
      <c r="AR37" s="109"/>
      <c r="AS37" s="107"/>
      <c r="AT37" s="108"/>
      <c r="AU37" s="108"/>
      <c r="AV37" s="109"/>
      <c r="AW37" s="107"/>
      <c r="AX37" s="108"/>
      <c r="AY37" s="108"/>
      <c r="AZ37" s="109"/>
      <c r="BA37" s="107"/>
      <c r="BB37" s="108"/>
      <c r="BC37" s="108"/>
      <c r="BD37" s="109"/>
      <c r="BE37" s="107"/>
      <c r="BF37" s="108"/>
      <c r="BG37" s="108"/>
      <c r="BH37" s="109"/>
      <c r="BI37" s="107"/>
      <c r="BJ37" s="108"/>
      <c r="BK37" s="108"/>
      <c r="BL37" s="109"/>
      <c r="BM37" s="107"/>
      <c r="BN37" s="108"/>
      <c r="BO37" s="108"/>
      <c r="BP37" s="109"/>
      <c r="BQ37" s="107"/>
      <c r="BR37" s="108"/>
      <c r="BS37" s="108"/>
      <c r="BT37" s="109"/>
      <c r="BU37" s="107"/>
      <c r="BV37" s="108"/>
      <c r="BW37" s="108"/>
      <c r="BX37" s="109"/>
      <c r="BY37" s="107"/>
      <c r="BZ37" s="108"/>
      <c r="CA37" s="108"/>
      <c r="CB37" s="109"/>
      <c r="CC37" s="107"/>
      <c r="CD37" s="108"/>
      <c r="CE37" s="108"/>
      <c r="CF37" s="109"/>
      <c r="CG37" s="107"/>
      <c r="CH37" s="108"/>
      <c r="CI37" s="108"/>
      <c r="CJ37" s="109"/>
      <c r="CK37" s="107"/>
      <c r="CL37" s="108"/>
      <c r="CM37" s="108"/>
      <c r="CN37" s="109"/>
      <c r="CO37" s="107"/>
      <c r="CP37" s="108"/>
      <c r="CQ37" s="108"/>
      <c r="CR37" s="109"/>
    </row>
    <row r="38" spans="1:96" ht="16.5" thickBot="1" x14ac:dyDescent="0.3">
      <c r="A38" s="88" t="s">
        <v>0</v>
      </c>
      <c r="B38" s="72" t="s">
        <v>53</v>
      </c>
      <c r="C38" s="104" t="s">
        <v>235</v>
      </c>
      <c r="D38" s="105" t="s">
        <v>292</v>
      </c>
      <c r="E38" s="105" t="s">
        <v>180</v>
      </c>
      <c r="F38" s="105" t="s">
        <v>181</v>
      </c>
      <c r="G38" s="105" t="s">
        <v>33</v>
      </c>
      <c r="H38" s="106" t="s">
        <v>293</v>
      </c>
      <c r="I38" s="104" t="s">
        <v>241</v>
      </c>
      <c r="J38" s="105" t="s">
        <v>289</v>
      </c>
      <c r="K38" s="105" t="s">
        <v>290</v>
      </c>
      <c r="L38" s="106" t="s">
        <v>291</v>
      </c>
      <c r="M38" s="164" t="s">
        <v>241</v>
      </c>
      <c r="N38" s="165" t="s">
        <v>289</v>
      </c>
      <c r="O38" s="165" t="s">
        <v>290</v>
      </c>
      <c r="P38" s="166" t="s">
        <v>291</v>
      </c>
      <c r="Q38" s="104" t="s">
        <v>241</v>
      </c>
      <c r="R38" s="105" t="s">
        <v>289</v>
      </c>
      <c r="S38" s="105" t="s">
        <v>290</v>
      </c>
      <c r="T38" s="106" t="s">
        <v>291</v>
      </c>
      <c r="U38" s="164" t="s">
        <v>241</v>
      </c>
      <c r="V38" s="165" t="s">
        <v>289</v>
      </c>
      <c r="W38" s="165" t="s">
        <v>290</v>
      </c>
      <c r="X38" s="166" t="s">
        <v>291</v>
      </c>
      <c r="Y38" s="104" t="s">
        <v>241</v>
      </c>
      <c r="Z38" s="105" t="s">
        <v>289</v>
      </c>
      <c r="AA38" s="105" t="s">
        <v>290</v>
      </c>
      <c r="AB38" s="106" t="s">
        <v>291</v>
      </c>
      <c r="AC38" s="164" t="s">
        <v>241</v>
      </c>
      <c r="AD38" s="165" t="s">
        <v>289</v>
      </c>
      <c r="AE38" s="165" t="s">
        <v>290</v>
      </c>
      <c r="AF38" s="166" t="s">
        <v>291</v>
      </c>
      <c r="AG38" s="104" t="s">
        <v>241</v>
      </c>
      <c r="AH38" s="105" t="s">
        <v>289</v>
      </c>
      <c r="AI38" s="105" t="s">
        <v>290</v>
      </c>
      <c r="AJ38" s="106" t="s">
        <v>291</v>
      </c>
      <c r="AK38" s="104" t="s">
        <v>241</v>
      </c>
      <c r="AL38" s="105" t="s">
        <v>289</v>
      </c>
      <c r="AM38" s="105" t="s">
        <v>290</v>
      </c>
      <c r="AN38" s="106" t="s">
        <v>291</v>
      </c>
      <c r="AO38" s="164" t="s">
        <v>241</v>
      </c>
      <c r="AP38" s="165" t="s">
        <v>289</v>
      </c>
      <c r="AQ38" s="165" t="s">
        <v>290</v>
      </c>
      <c r="AR38" s="166" t="s">
        <v>291</v>
      </c>
      <c r="AS38" s="104" t="s">
        <v>241</v>
      </c>
      <c r="AT38" s="105" t="s">
        <v>289</v>
      </c>
      <c r="AU38" s="105" t="s">
        <v>290</v>
      </c>
      <c r="AV38" s="106" t="s">
        <v>291</v>
      </c>
      <c r="AW38" s="164" t="s">
        <v>241</v>
      </c>
      <c r="AX38" s="165" t="s">
        <v>289</v>
      </c>
      <c r="AY38" s="165" t="s">
        <v>290</v>
      </c>
      <c r="AZ38" s="166" t="s">
        <v>291</v>
      </c>
      <c r="BA38" s="104" t="s">
        <v>241</v>
      </c>
      <c r="BB38" s="105" t="s">
        <v>289</v>
      </c>
      <c r="BC38" s="105" t="s">
        <v>290</v>
      </c>
      <c r="BD38" s="106" t="s">
        <v>291</v>
      </c>
      <c r="BE38" s="164" t="s">
        <v>241</v>
      </c>
      <c r="BF38" s="165" t="s">
        <v>289</v>
      </c>
      <c r="BG38" s="165" t="s">
        <v>290</v>
      </c>
      <c r="BH38" s="166" t="s">
        <v>291</v>
      </c>
      <c r="BI38" s="104" t="s">
        <v>241</v>
      </c>
      <c r="BJ38" s="105" t="s">
        <v>289</v>
      </c>
      <c r="BK38" s="105" t="s">
        <v>290</v>
      </c>
      <c r="BL38" s="106" t="s">
        <v>291</v>
      </c>
      <c r="BM38" s="164" t="s">
        <v>241</v>
      </c>
      <c r="BN38" s="165" t="s">
        <v>289</v>
      </c>
      <c r="BO38" s="165" t="s">
        <v>290</v>
      </c>
      <c r="BP38" s="166" t="s">
        <v>291</v>
      </c>
      <c r="BQ38" s="104" t="s">
        <v>241</v>
      </c>
      <c r="BR38" s="105" t="s">
        <v>289</v>
      </c>
      <c r="BS38" s="105" t="s">
        <v>290</v>
      </c>
      <c r="BT38" s="106" t="s">
        <v>291</v>
      </c>
      <c r="BU38" s="104" t="s">
        <v>241</v>
      </c>
      <c r="BV38" s="105" t="s">
        <v>289</v>
      </c>
      <c r="BW38" s="105" t="s">
        <v>290</v>
      </c>
      <c r="BX38" s="106" t="s">
        <v>291</v>
      </c>
      <c r="BY38" s="164" t="s">
        <v>241</v>
      </c>
      <c r="BZ38" s="165" t="s">
        <v>289</v>
      </c>
      <c r="CA38" s="165" t="s">
        <v>290</v>
      </c>
      <c r="CB38" s="166" t="s">
        <v>291</v>
      </c>
      <c r="CC38" s="104" t="s">
        <v>241</v>
      </c>
      <c r="CD38" s="105" t="s">
        <v>289</v>
      </c>
      <c r="CE38" s="105" t="s">
        <v>290</v>
      </c>
      <c r="CF38" s="106" t="s">
        <v>291</v>
      </c>
      <c r="CG38" s="104" t="s">
        <v>241</v>
      </c>
      <c r="CH38" s="105" t="s">
        <v>289</v>
      </c>
      <c r="CI38" s="105" t="s">
        <v>290</v>
      </c>
      <c r="CJ38" s="106" t="s">
        <v>291</v>
      </c>
      <c r="CK38" s="104" t="s">
        <v>241</v>
      </c>
      <c r="CL38" s="105" t="s">
        <v>289</v>
      </c>
      <c r="CM38" s="105" t="s">
        <v>290</v>
      </c>
      <c r="CN38" s="106" t="s">
        <v>291</v>
      </c>
      <c r="CO38" s="104" t="s">
        <v>241</v>
      </c>
      <c r="CP38" s="105" t="s">
        <v>289</v>
      </c>
      <c r="CQ38" s="105" t="s">
        <v>290</v>
      </c>
      <c r="CR38" s="106" t="s">
        <v>291</v>
      </c>
    </row>
    <row r="39" spans="1:96" ht="15.75" x14ac:dyDescent="0.25">
      <c r="A39" s="101" t="s">
        <v>344</v>
      </c>
      <c r="B39" s="102" t="s">
        <v>361</v>
      </c>
      <c r="C39" s="25">
        <f>L39+P39+T39+X39+AB39+AF39+AJ39+AN39+AR39+AV39+AZ39+BD39+BH39+BL39+BP39+BT39+BX39+CB39+CF39+CJ39+CN39+CR39</f>
        <v>0</v>
      </c>
      <c r="D39" s="26">
        <f>(I39+M39+Q39+U39+Y39+AC39+AG39+AK39+AO39+AS39+AW39+BA39+BE39+BI39+BM39+BQ39+BU39+BY39+CC39+CG39+CK39+CO39)/22</f>
        <v>0</v>
      </c>
      <c r="E39" s="26">
        <f>L39+P39+T39+X39+AF39+AJ39+AV39+BH39+BL39+BT39+CF39</f>
        <v>0</v>
      </c>
      <c r="F39" s="26">
        <f>AB39+AN39+AR39+AZ39+BD39+BP39+BX39+CB39+CJ39+CN39+CR39</f>
        <v>0</v>
      </c>
      <c r="G39" s="26">
        <f>L39+T39+AB39+AJ39+AN39+AV39+BD39+BL39+BT39+BX39+CF39+CJ39+CN39+CR39</f>
        <v>0</v>
      </c>
      <c r="H39" s="27">
        <f>P39+X39+AF39+AR39+AZ39+BH39+BP39+CB39</f>
        <v>0</v>
      </c>
      <c r="I39" s="11"/>
      <c r="J39" s="174" t="s">
        <v>74</v>
      </c>
      <c r="K39" s="7"/>
      <c r="L39" s="10"/>
      <c r="M39" s="170"/>
      <c r="N39" s="174" t="s">
        <v>12</v>
      </c>
      <c r="O39" s="171"/>
      <c r="P39" s="172"/>
      <c r="Q39" s="11"/>
      <c r="R39" s="174" t="s">
        <v>52</v>
      </c>
      <c r="S39" s="7"/>
      <c r="T39" s="10"/>
      <c r="U39" s="170"/>
      <c r="V39" s="174" t="s">
        <v>3</v>
      </c>
      <c r="W39" s="171"/>
      <c r="X39" s="172"/>
      <c r="Y39" s="11"/>
      <c r="Z39" s="7" t="s">
        <v>80</v>
      </c>
      <c r="AA39" s="7"/>
      <c r="AB39" s="10"/>
      <c r="AC39" s="170"/>
      <c r="AD39" s="174" t="s">
        <v>22</v>
      </c>
      <c r="AE39" s="171"/>
      <c r="AF39" s="172"/>
      <c r="AG39" s="11"/>
      <c r="AH39" s="174" t="s">
        <v>73</v>
      </c>
      <c r="AI39" s="7"/>
      <c r="AJ39" s="10"/>
      <c r="AK39" s="11"/>
      <c r="AL39" s="7" t="s">
        <v>55</v>
      </c>
      <c r="AM39" s="7"/>
      <c r="AN39" s="10"/>
      <c r="AO39" s="170"/>
      <c r="AP39" s="171" t="s">
        <v>43</v>
      </c>
      <c r="AQ39" s="171"/>
      <c r="AR39" s="172"/>
      <c r="AS39" s="11"/>
      <c r="AT39" s="174" t="s">
        <v>86</v>
      </c>
      <c r="AU39" s="7"/>
      <c r="AV39" s="10"/>
      <c r="AW39" s="170"/>
      <c r="AX39" s="171" t="s">
        <v>44</v>
      </c>
      <c r="AY39" s="171"/>
      <c r="AZ39" s="172"/>
      <c r="BA39" s="11"/>
      <c r="BB39" s="7" t="s">
        <v>52</v>
      </c>
      <c r="BC39" s="7"/>
      <c r="BD39" s="10"/>
      <c r="BE39" s="170"/>
      <c r="BF39" s="174" t="s">
        <v>17</v>
      </c>
      <c r="BG39" s="171"/>
      <c r="BH39" s="172"/>
      <c r="BI39" s="11"/>
      <c r="BJ39" s="174" t="s">
        <v>59</v>
      </c>
      <c r="BK39" s="7"/>
      <c r="BL39" s="10"/>
      <c r="BM39" s="170"/>
      <c r="BN39" s="171" t="s">
        <v>32</v>
      </c>
      <c r="BO39" s="171"/>
      <c r="BP39" s="172"/>
      <c r="BQ39" s="11"/>
      <c r="BR39" s="174" t="s">
        <v>80</v>
      </c>
      <c r="BS39" s="7"/>
      <c r="BT39" s="10"/>
      <c r="BU39" s="11"/>
      <c r="BV39" s="7" t="s">
        <v>73</v>
      </c>
      <c r="BW39" s="7"/>
      <c r="BX39" s="10"/>
      <c r="BY39" s="170"/>
      <c r="BZ39" s="171" t="s">
        <v>24</v>
      </c>
      <c r="CA39" s="171"/>
      <c r="CB39" s="172"/>
      <c r="CC39" s="11"/>
      <c r="CD39" s="174" t="s">
        <v>55</v>
      </c>
      <c r="CE39" s="7"/>
      <c r="CF39" s="10"/>
      <c r="CG39" s="11"/>
      <c r="CH39" s="7" t="s">
        <v>86</v>
      </c>
      <c r="CI39" s="7"/>
      <c r="CJ39" s="10"/>
      <c r="CK39" s="11"/>
      <c r="CL39" s="7" t="s">
        <v>74</v>
      </c>
      <c r="CM39" s="7"/>
      <c r="CN39" s="10"/>
      <c r="CO39" s="11"/>
      <c r="CP39" s="7" t="s">
        <v>59</v>
      </c>
      <c r="CQ39" s="7"/>
      <c r="CR39" s="10"/>
    </row>
    <row r="40" spans="1:96" ht="15.75" x14ac:dyDescent="0.25">
      <c r="A40" s="101" t="s">
        <v>345</v>
      </c>
      <c r="B40" s="102" t="s">
        <v>362</v>
      </c>
      <c r="C40" s="25">
        <f>L40+P40+T40+X40+AB40+AF40+AJ40+AN40+AR40+AV40+AZ40+BD40+BH40+BL40+BP40+BT40+BX40+CB40+CF40+CJ40+CN40+CR40</f>
        <v>0</v>
      </c>
      <c r="D40" s="26">
        <f>I40+M40+Q40+U40+Y40+AC40+AG40+AK40+AO40+AS40+AW40+BA40+BE40+BI40+BM40+BQ40+BU40+BY40+CC40+CG40+CK40+CO40</f>
        <v>0</v>
      </c>
      <c r="E40" s="26">
        <f>L40+P40+T40+X40+AF40+AJ40+AV40+BH40+BL40+BT40+CF40</f>
        <v>0</v>
      </c>
      <c r="F40" s="26">
        <f>AB40+AN40+AR40+AZ40+BD40+BP40+BX40+CB40+CJ40+CN40+CR40</f>
        <v>0</v>
      </c>
      <c r="G40" s="26">
        <f>L40+T40+AB40+AJ40+AN40+AV40+BD40+BL40+BT40+BX40+CF40+CJ40+CN40+CR40</f>
        <v>0</v>
      </c>
      <c r="H40" s="27">
        <f>P40+X40+AF40+AR40+AZ40+BH40+BP40+CB40</f>
        <v>0</v>
      </c>
      <c r="I40" s="11"/>
      <c r="J40" s="174" t="s">
        <v>74</v>
      </c>
      <c r="K40" s="7"/>
      <c r="L40" s="10"/>
      <c r="M40" s="170"/>
      <c r="N40" s="174" t="s">
        <v>12</v>
      </c>
      <c r="O40" s="171"/>
      <c r="P40" s="172"/>
      <c r="Q40" s="11"/>
      <c r="R40" s="174" t="s">
        <v>52</v>
      </c>
      <c r="S40" s="7"/>
      <c r="T40" s="10"/>
      <c r="U40" s="170"/>
      <c r="V40" s="174" t="s">
        <v>3</v>
      </c>
      <c r="W40" s="171"/>
      <c r="X40" s="172"/>
      <c r="Y40" s="11"/>
      <c r="Z40" s="7" t="s">
        <v>80</v>
      </c>
      <c r="AA40" s="7"/>
      <c r="AB40" s="10"/>
      <c r="AC40" s="170"/>
      <c r="AD40" s="174" t="s">
        <v>22</v>
      </c>
      <c r="AE40" s="171"/>
      <c r="AF40" s="172"/>
      <c r="AG40" s="11"/>
      <c r="AH40" s="174" t="s">
        <v>73</v>
      </c>
      <c r="AI40" s="7"/>
      <c r="AJ40" s="10"/>
      <c r="AK40" s="11"/>
      <c r="AL40" s="7" t="s">
        <v>55</v>
      </c>
      <c r="AM40" s="7"/>
      <c r="AN40" s="10"/>
      <c r="AO40" s="170"/>
      <c r="AP40" s="171" t="s">
        <v>43</v>
      </c>
      <c r="AQ40" s="171"/>
      <c r="AR40" s="172"/>
      <c r="AS40" s="11"/>
      <c r="AT40" s="174" t="s">
        <v>86</v>
      </c>
      <c r="AU40" s="7"/>
      <c r="AV40" s="10"/>
      <c r="AW40" s="170"/>
      <c r="AX40" s="171" t="s">
        <v>44</v>
      </c>
      <c r="AY40" s="171"/>
      <c r="AZ40" s="172"/>
      <c r="BA40" s="11"/>
      <c r="BB40" s="7" t="s">
        <v>52</v>
      </c>
      <c r="BC40" s="7"/>
      <c r="BD40" s="10"/>
      <c r="BE40" s="170"/>
      <c r="BF40" s="174" t="s">
        <v>17</v>
      </c>
      <c r="BG40" s="171"/>
      <c r="BH40" s="172"/>
      <c r="BI40" s="11"/>
      <c r="BJ40" s="174" t="s">
        <v>59</v>
      </c>
      <c r="BK40" s="7"/>
      <c r="BL40" s="10"/>
      <c r="BM40" s="170"/>
      <c r="BN40" s="171" t="s">
        <v>32</v>
      </c>
      <c r="BO40" s="171"/>
      <c r="BP40" s="172"/>
      <c r="BQ40" s="11"/>
      <c r="BR40" s="174" t="s">
        <v>80</v>
      </c>
      <c r="BS40" s="7"/>
      <c r="BT40" s="10"/>
      <c r="BU40" s="11"/>
      <c r="BV40" s="7" t="s">
        <v>73</v>
      </c>
      <c r="BW40" s="7"/>
      <c r="BX40" s="10"/>
      <c r="BY40" s="170"/>
      <c r="BZ40" s="171" t="s">
        <v>24</v>
      </c>
      <c r="CA40" s="171"/>
      <c r="CB40" s="172"/>
      <c r="CC40" s="11"/>
      <c r="CD40" s="174" t="s">
        <v>55</v>
      </c>
      <c r="CE40" s="7"/>
      <c r="CF40" s="10"/>
      <c r="CG40" s="11"/>
      <c r="CH40" s="7" t="s">
        <v>86</v>
      </c>
      <c r="CI40" s="7"/>
      <c r="CJ40" s="10"/>
      <c r="CK40" s="11"/>
      <c r="CL40" s="7" t="s">
        <v>74</v>
      </c>
      <c r="CM40" s="7"/>
      <c r="CN40" s="10"/>
      <c r="CO40" s="11"/>
      <c r="CP40" s="7" t="s">
        <v>59</v>
      </c>
      <c r="CQ40" s="7"/>
      <c r="CR40" s="10"/>
    </row>
    <row r="41" spans="1:96" ht="16.5" thickBot="1" x14ac:dyDescent="0.3">
      <c r="A41" s="94"/>
      <c r="B41" s="103"/>
      <c r="C41" s="39"/>
      <c r="D41" s="39"/>
      <c r="E41" s="24"/>
      <c r="F41" s="24"/>
      <c r="G41" s="24"/>
      <c r="H41" s="24"/>
      <c r="I41" s="107"/>
      <c r="J41" s="108"/>
      <c r="K41" s="108"/>
      <c r="L41" s="109"/>
      <c r="M41" s="107"/>
      <c r="N41" s="108"/>
      <c r="O41" s="108"/>
      <c r="P41" s="109"/>
      <c r="Q41" s="107"/>
      <c r="R41" s="108"/>
      <c r="S41" s="108"/>
      <c r="T41" s="109"/>
      <c r="U41" s="107"/>
      <c r="V41" s="108"/>
      <c r="W41" s="108"/>
      <c r="X41" s="109"/>
      <c r="Y41" s="107"/>
      <c r="Z41" s="108"/>
      <c r="AA41" s="108"/>
      <c r="AB41" s="109"/>
      <c r="AC41" s="107"/>
      <c r="AD41" s="108"/>
      <c r="AE41" s="108"/>
      <c r="AF41" s="109"/>
      <c r="AG41" s="107"/>
      <c r="AH41" s="108"/>
      <c r="AI41" s="108"/>
      <c r="AJ41" s="109"/>
      <c r="AK41" s="107"/>
      <c r="AL41" s="108"/>
      <c r="AM41" s="108"/>
      <c r="AN41" s="109"/>
      <c r="AO41" s="107"/>
      <c r="AP41" s="108"/>
      <c r="AQ41" s="108"/>
      <c r="AR41" s="109"/>
      <c r="AS41" s="107"/>
      <c r="AT41" s="108"/>
      <c r="AU41" s="108"/>
      <c r="AV41" s="109"/>
      <c r="AW41" s="107"/>
      <c r="AX41" s="108"/>
      <c r="AY41" s="108"/>
      <c r="AZ41" s="109"/>
      <c r="BA41" s="107"/>
      <c r="BB41" s="108"/>
      <c r="BC41" s="108"/>
      <c r="BD41" s="109"/>
      <c r="BE41" s="107"/>
      <c r="BF41" s="108"/>
      <c r="BG41" s="108"/>
      <c r="BH41" s="109"/>
      <c r="BI41" s="107"/>
      <c r="BJ41" s="108"/>
      <c r="BK41" s="108"/>
      <c r="BL41" s="109"/>
      <c r="BM41" s="107"/>
      <c r="BN41" s="108"/>
      <c r="BO41" s="108"/>
      <c r="BP41" s="109"/>
      <c r="BQ41" s="107"/>
      <c r="BR41" s="108"/>
      <c r="BS41" s="108"/>
      <c r="BT41" s="109"/>
      <c r="BU41" s="107"/>
      <c r="BV41" s="108"/>
      <c r="BW41" s="108"/>
      <c r="BX41" s="109"/>
      <c r="BY41" s="107"/>
      <c r="BZ41" s="108"/>
      <c r="CA41" s="108"/>
      <c r="CB41" s="109"/>
      <c r="CC41" s="107"/>
      <c r="CD41" s="108"/>
      <c r="CE41" s="108"/>
      <c r="CF41" s="109"/>
      <c r="CG41" s="107"/>
      <c r="CH41" s="108"/>
      <c r="CI41" s="108"/>
      <c r="CJ41" s="109"/>
      <c r="CK41" s="107"/>
      <c r="CL41" s="108"/>
      <c r="CM41" s="108"/>
      <c r="CN41" s="109"/>
      <c r="CO41" s="107"/>
      <c r="CP41" s="108"/>
      <c r="CQ41" s="108"/>
      <c r="CR41" s="109"/>
    </row>
    <row r="42" spans="1:96" ht="16.5" thickBot="1" x14ac:dyDescent="0.3">
      <c r="A42" s="88" t="s">
        <v>0</v>
      </c>
      <c r="B42" s="72" t="s">
        <v>55</v>
      </c>
      <c r="C42" s="104" t="s">
        <v>235</v>
      </c>
      <c r="D42" s="105" t="s">
        <v>292</v>
      </c>
      <c r="E42" s="105" t="s">
        <v>180</v>
      </c>
      <c r="F42" s="105" t="s">
        <v>181</v>
      </c>
      <c r="G42" s="105" t="s">
        <v>33</v>
      </c>
      <c r="H42" s="106" t="s">
        <v>293</v>
      </c>
      <c r="I42" s="104" t="s">
        <v>241</v>
      </c>
      <c r="J42" s="105" t="s">
        <v>289</v>
      </c>
      <c r="K42" s="105" t="s">
        <v>290</v>
      </c>
      <c r="L42" s="106" t="s">
        <v>291</v>
      </c>
      <c r="M42" s="164" t="s">
        <v>241</v>
      </c>
      <c r="N42" s="165" t="s">
        <v>289</v>
      </c>
      <c r="O42" s="165" t="s">
        <v>290</v>
      </c>
      <c r="P42" s="166" t="s">
        <v>291</v>
      </c>
      <c r="Q42" s="104" t="s">
        <v>241</v>
      </c>
      <c r="R42" s="105" t="s">
        <v>289</v>
      </c>
      <c r="S42" s="105" t="s">
        <v>290</v>
      </c>
      <c r="T42" s="106" t="s">
        <v>291</v>
      </c>
      <c r="U42" s="164" t="s">
        <v>241</v>
      </c>
      <c r="V42" s="165" t="s">
        <v>289</v>
      </c>
      <c r="W42" s="165" t="s">
        <v>290</v>
      </c>
      <c r="X42" s="166" t="s">
        <v>291</v>
      </c>
      <c r="Y42" s="104" t="s">
        <v>241</v>
      </c>
      <c r="Z42" s="105" t="s">
        <v>289</v>
      </c>
      <c r="AA42" s="105" t="s">
        <v>290</v>
      </c>
      <c r="AB42" s="106" t="s">
        <v>291</v>
      </c>
      <c r="AC42" s="164" t="s">
        <v>241</v>
      </c>
      <c r="AD42" s="165" t="s">
        <v>289</v>
      </c>
      <c r="AE42" s="165" t="s">
        <v>290</v>
      </c>
      <c r="AF42" s="166" t="s">
        <v>291</v>
      </c>
      <c r="AG42" s="104" t="s">
        <v>241</v>
      </c>
      <c r="AH42" s="105" t="s">
        <v>289</v>
      </c>
      <c r="AI42" s="105" t="s">
        <v>290</v>
      </c>
      <c r="AJ42" s="106" t="s">
        <v>291</v>
      </c>
      <c r="AK42" s="104" t="s">
        <v>241</v>
      </c>
      <c r="AL42" s="105" t="s">
        <v>289</v>
      </c>
      <c r="AM42" s="105" t="s">
        <v>290</v>
      </c>
      <c r="AN42" s="106" t="s">
        <v>291</v>
      </c>
      <c r="AO42" s="164" t="s">
        <v>241</v>
      </c>
      <c r="AP42" s="165" t="s">
        <v>289</v>
      </c>
      <c r="AQ42" s="165" t="s">
        <v>290</v>
      </c>
      <c r="AR42" s="166" t="s">
        <v>291</v>
      </c>
      <c r="AS42" s="104" t="s">
        <v>241</v>
      </c>
      <c r="AT42" s="105" t="s">
        <v>289</v>
      </c>
      <c r="AU42" s="105" t="s">
        <v>290</v>
      </c>
      <c r="AV42" s="106" t="s">
        <v>291</v>
      </c>
      <c r="AW42" s="164" t="s">
        <v>241</v>
      </c>
      <c r="AX42" s="165" t="s">
        <v>289</v>
      </c>
      <c r="AY42" s="165" t="s">
        <v>290</v>
      </c>
      <c r="AZ42" s="166" t="s">
        <v>291</v>
      </c>
      <c r="BA42" s="104" t="s">
        <v>241</v>
      </c>
      <c r="BB42" s="105" t="s">
        <v>289</v>
      </c>
      <c r="BC42" s="105" t="s">
        <v>290</v>
      </c>
      <c r="BD42" s="106" t="s">
        <v>291</v>
      </c>
      <c r="BE42" s="164" t="s">
        <v>241</v>
      </c>
      <c r="BF42" s="165" t="s">
        <v>289</v>
      </c>
      <c r="BG42" s="165" t="s">
        <v>290</v>
      </c>
      <c r="BH42" s="166" t="s">
        <v>291</v>
      </c>
      <c r="BI42" s="104" t="s">
        <v>241</v>
      </c>
      <c r="BJ42" s="105" t="s">
        <v>289</v>
      </c>
      <c r="BK42" s="105" t="s">
        <v>290</v>
      </c>
      <c r="BL42" s="106" t="s">
        <v>291</v>
      </c>
      <c r="BM42" s="164" t="s">
        <v>241</v>
      </c>
      <c r="BN42" s="165" t="s">
        <v>289</v>
      </c>
      <c r="BO42" s="165" t="s">
        <v>290</v>
      </c>
      <c r="BP42" s="166" t="s">
        <v>291</v>
      </c>
      <c r="BQ42" s="104" t="s">
        <v>241</v>
      </c>
      <c r="BR42" s="105" t="s">
        <v>289</v>
      </c>
      <c r="BS42" s="105" t="s">
        <v>290</v>
      </c>
      <c r="BT42" s="106" t="s">
        <v>291</v>
      </c>
      <c r="BU42" s="104" t="s">
        <v>241</v>
      </c>
      <c r="BV42" s="105" t="s">
        <v>289</v>
      </c>
      <c r="BW42" s="105" t="s">
        <v>290</v>
      </c>
      <c r="BX42" s="106" t="s">
        <v>291</v>
      </c>
      <c r="BY42" s="164" t="s">
        <v>241</v>
      </c>
      <c r="BZ42" s="165" t="s">
        <v>289</v>
      </c>
      <c r="CA42" s="165" t="s">
        <v>290</v>
      </c>
      <c r="CB42" s="166" t="s">
        <v>291</v>
      </c>
      <c r="CC42" s="104" t="s">
        <v>241</v>
      </c>
      <c r="CD42" s="105" t="s">
        <v>289</v>
      </c>
      <c r="CE42" s="105" t="s">
        <v>290</v>
      </c>
      <c r="CF42" s="106" t="s">
        <v>291</v>
      </c>
      <c r="CG42" s="104" t="s">
        <v>241</v>
      </c>
      <c r="CH42" s="105" t="s">
        <v>289</v>
      </c>
      <c r="CI42" s="105" t="s">
        <v>290</v>
      </c>
      <c r="CJ42" s="106" t="s">
        <v>291</v>
      </c>
      <c r="CK42" s="104" t="s">
        <v>241</v>
      </c>
      <c r="CL42" s="105" t="s">
        <v>289</v>
      </c>
      <c r="CM42" s="105" t="s">
        <v>290</v>
      </c>
      <c r="CN42" s="106" t="s">
        <v>291</v>
      </c>
      <c r="CO42" s="104" t="s">
        <v>241</v>
      </c>
      <c r="CP42" s="105" t="s">
        <v>289</v>
      </c>
      <c r="CQ42" s="105" t="s">
        <v>290</v>
      </c>
      <c r="CR42" s="106" t="s">
        <v>291</v>
      </c>
    </row>
    <row r="43" spans="1:96" ht="15.75" x14ac:dyDescent="0.25">
      <c r="A43" s="101" t="s">
        <v>344</v>
      </c>
      <c r="B43" s="102" t="s">
        <v>363</v>
      </c>
      <c r="C43" s="25">
        <f>L43+P43+T43+X43+AB43+AF43+AJ43+AN43+AR43+AV43+AZ43+BD43+BH43+BL43+BP43+BT43+BX43+CB43+CF43+CJ43+CN43+CR43</f>
        <v>0</v>
      </c>
      <c r="D43" s="26">
        <f>(I43+M43+Q43+U43+Y43+AC43+AG43+AK43+AO43+AS43+AW43+BA43+BE43+BI43+BM43+BQ43+BU43+BY43+CC43+CG43+CK43+CO43)/22</f>
        <v>0</v>
      </c>
      <c r="E43" s="26">
        <f>L43+P43+T43+X43+AF43+AN43+AV43+BH43+BL43+BT43+BX43</f>
        <v>0</v>
      </c>
      <c r="F43" s="26">
        <f>AB43+AJ43+AR43+AZ43+BD43+BP43+CB43+CF43+CJ43+CN43+CR43</f>
        <v>0</v>
      </c>
      <c r="G43" s="26">
        <f>L43+T43+AB43+AJ43+AN43+AV43+BD43+BL43+BT43+BX43+CF43+CJ43+CN43+CR43</f>
        <v>0</v>
      </c>
      <c r="H43" s="27">
        <f>P43+X43+AF43+AR43+AZ43+BH43+BP43+CB43</f>
        <v>0</v>
      </c>
      <c r="I43" s="11"/>
      <c r="J43" s="174" t="s">
        <v>80</v>
      </c>
      <c r="K43" s="7"/>
      <c r="L43" s="10"/>
      <c r="M43" s="170"/>
      <c r="N43" s="174" t="s">
        <v>17</v>
      </c>
      <c r="O43" s="171"/>
      <c r="P43" s="172"/>
      <c r="Q43" s="11"/>
      <c r="R43" s="174" t="s">
        <v>73</v>
      </c>
      <c r="S43" s="7"/>
      <c r="T43" s="10"/>
      <c r="U43" s="170"/>
      <c r="V43" s="174" t="s">
        <v>22</v>
      </c>
      <c r="W43" s="171"/>
      <c r="X43" s="172"/>
      <c r="Y43" s="11"/>
      <c r="Z43" s="7" t="s">
        <v>86</v>
      </c>
      <c r="AA43" s="7"/>
      <c r="AB43" s="10"/>
      <c r="AC43" s="170"/>
      <c r="AD43" s="174" t="s">
        <v>3</v>
      </c>
      <c r="AE43" s="171"/>
      <c r="AF43" s="172"/>
      <c r="AG43" s="11"/>
      <c r="AH43" s="7" t="s">
        <v>74</v>
      </c>
      <c r="AI43" s="7"/>
      <c r="AJ43" s="10"/>
      <c r="AK43" s="11"/>
      <c r="AL43" s="174" t="s">
        <v>53</v>
      </c>
      <c r="AM43" s="7"/>
      <c r="AN43" s="10"/>
      <c r="AO43" s="170"/>
      <c r="AP43" s="171" t="s">
        <v>32</v>
      </c>
      <c r="AQ43" s="171"/>
      <c r="AR43" s="172"/>
      <c r="AS43" s="11"/>
      <c r="AT43" s="174" t="s">
        <v>59</v>
      </c>
      <c r="AU43" s="7"/>
      <c r="AV43" s="10"/>
      <c r="AW43" s="170"/>
      <c r="AX43" s="171" t="s">
        <v>24</v>
      </c>
      <c r="AY43" s="171"/>
      <c r="AZ43" s="172"/>
      <c r="BA43" s="11"/>
      <c r="BB43" s="7" t="s">
        <v>73</v>
      </c>
      <c r="BC43" s="7"/>
      <c r="BD43" s="10"/>
      <c r="BE43" s="170"/>
      <c r="BF43" s="174" t="s">
        <v>12</v>
      </c>
      <c r="BG43" s="171"/>
      <c r="BH43" s="172"/>
      <c r="BI43" s="11"/>
      <c r="BJ43" s="174" t="s">
        <v>52</v>
      </c>
      <c r="BK43" s="7"/>
      <c r="BL43" s="10"/>
      <c r="BM43" s="170"/>
      <c r="BN43" s="171" t="s">
        <v>43</v>
      </c>
      <c r="BO43" s="171"/>
      <c r="BP43" s="172"/>
      <c r="BQ43" s="11"/>
      <c r="BR43" s="174" t="s">
        <v>86</v>
      </c>
      <c r="BS43" s="7"/>
      <c r="BT43" s="10"/>
      <c r="BU43" s="11"/>
      <c r="BV43" s="174" t="s">
        <v>74</v>
      </c>
      <c r="BW43" s="7"/>
      <c r="BX43" s="10"/>
      <c r="BY43" s="170"/>
      <c r="BZ43" s="171" t="s">
        <v>44</v>
      </c>
      <c r="CA43" s="171"/>
      <c r="CB43" s="172"/>
      <c r="CC43" s="11"/>
      <c r="CD43" s="7" t="s">
        <v>53</v>
      </c>
      <c r="CE43" s="7"/>
      <c r="CF43" s="10"/>
      <c r="CG43" s="11"/>
      <c r="CH43" s="7" t="s">
        <v>59</v>
      </c>
      <c r="CI43" s="7"/>
      <c r="CJ43" s="10"/>
      <c r="CK43" s="11"/>
      <c r="CL43" s="7" t="s">
        <v>80</v>
      </c>
      <c r="CM43" s="7"/>
      <c r="CN43" s="10"/>
      <c r="CO43" s="11"/>
      <c r="CP43" s="7" t="s">
        <v>52</v>
      </c>
      <c r="CQ43" s="7"/>
      <c r="CR43" s="10"/>
    </row>
    <row r="44" spans="1:96" ht="15.75" x14ac:dyDescent="0.25">
      <c r="A44" s="101" t="s">
        <v>345</v>
      </c>
      <c r="B44" s="102" t="s">
        <v>364</v>
      </c>
      <c r="C44" s="25">
        <f>L44+P44+T44+X44+AB44+AF44+AJ44+AN44+AR44+AV44+AZ44+BD44+BH44+BL44+BP44+BT44+BX44+CB44+CF44+CJ44+CN44+CR44</f>
        <v>0</v>
      </c>
      <c r="D44" s="26">
        <f>I44+M44+Q44+U44+Y44+AC44+AG44+AK44+AO44+AS44+AW44+BA44+BE44+BI44+BM44+BQ44+BU44+BY44+CC44+CG44+CK44+CO44</f>
        <v>0</v>
      </c>
      <c r="E44" s="26">
        <f>L44+P44+T44+X44+AF44+AN44+AV44+BH44+BL44+BT44+BX44</f>
        <v>0</v>
      </c>
      <c r="F44" s="26">
        <f>AB44+AJ44+AR44+AZ44+BD44+BP44+CB44+CF44+CJ44+CN44+CR44</f>
        <v>0</v>
      </c>
      <c r="G44" s="26">
        <f>L44+T44+AB44+AJ44+AN44+AV44+BD44+BL44+BT44+BX44+CF44+CJ44+CN44+CR44</f>
        <v>0</v>
      </c>
      <c r="H44" s="27">
        <f>P44+X44+AF44+AR44+AZ44+BH44+BP44+CB44</f>
        <v>0</v>
      </c>
      <c r="I44" s="11"/>
      <c r="J44" s="174" t="s">
        <v>80</v>
      </c>
      <c r="K44" s="7"/>
      <c r="L44" s="10"/>
      <c r="M44" s="170"/>
      <c r="N44" s="174" t="s">
        <v>17</v>
      </c>
      <c r="O44" s="171"/>
      <c r="P44" s="172"/>
      <c r="Q44" s="11"/>
      <c r="R44" s="174" t="s">
        <v>73</v>
      </c>
      <c r="S44" s="7"/>
      <c r="T44" s="10"/>
      <c r="U44" s="170"/>
      <c r="V44" s="174" t="s">
        <v>22</v>
      </c>
      <c r="W44" s="171"/>
      <c r="X44" s="172"/>
      <c r="Y44" s="11"/>
      <c r="Z44" s="7" t="s">
        <v>86</v>
      </c>
      <c r="AA44" s="7"/>
      <c r="AB44" s="10"/>
      <c r="AC44" s="170"/>
      <c r="AD44" s="174" t="s">
        <v>3</v>
      </c>
      <c r="AE44" s="171"/>
      <c r="AF44" s="172"/>
      <c r="AG44" s="11"/>
      <c r="AH44" s="7" t="s">
        <v>74</v>
      </c>
      <c r="AI44" s="7"/>
      <c r="AJ44" s="10"/>
      <c r="AK44" s="11"/>
      <c r="AL44" s="174" t="s">
        <v>53</v>
      </c>
      <c r="AM44" s="7"/>
      <c r="AN44" s="10"/>
      <c r="AO44" s="170"/>
      <c r="AP44" s="171" t="s">
        <v>32</v>
      </c>
      <c r="AQ44" s="171"/>
      <c r="AR44" s="172"/>
      <c r="AS44" s="11"/>
      <c r="AT44" s="174" t="s">
        <v>59</v>
      </c>
      <c r="AU44" s="7"/>
      <c r="AV44" s="10"/>
      <c r="AW44" s="170"/>
      <c r="AX44" s="171" t="s">
        <v>24</v>
      </c>
      <c r="AY44" s="171"/>
      <c r="AZ44" s="172"/>
      <c r="BA44" s="11"/>
      <c r="BB44" s="7" t="s">
        <v>73</v>
      </c>
      <c r="BC44" s="7"/>
      <c r="BD44" s="10"/>
      <c r="BE44" s="170"/>
      <c r="BF44" s="174" t="s">
        <v>12</v>
      </c>
      <c r="BG44" s="171"/>
      <c r="BH44" s="172"/>
      <c r="BI44" s="11"/>
      <c r="BJ44" s="174" t="s">
        <v>52</v>
      </c>
      <c r="BK44" s="7"/>
      <c r="BL44" s="10"/>
      <c r="BM44" s="170"/>
      <c r="BN44" s="171" t="s">
        <v>43</v>
      </c>
      <c r="BO44" s="171"/>
      <c r="BP44" s="172"/>
      <c r="BQ44" s="11"/>
      <c r="BR44" s="174" t="s">
        <v>86</v>
      </c>
      <c r="BS44" s="7"/>
      <c r="BT44" s="10"/>
      <c r="BU44" s="11"/>
      <c r="BV44" s="174" t="s">
        <v>74</v>
      </c>
      <c r="BW44" s="7"/>
      <c r="BX44" s="10"/>
      <c r="BY44" s="170"/>
      <c r="BZ44" s="171" t="s">
        <v>44</v>
      </c>
      <c r="CA44" s="171"/>
      <c r="CB44" s="172"/>
      <c r="CC44" s="11"/>
      <c r="CD44" s="7" t="s">
        <v>53</v>
      </c>
      <c r="CE44" s="7"/>
      <c r="CF44" s="10"/>
      <c r="CG44" s="11"/>
      <c r="CH44" s="7" t="s">
        <v>59</v>
      </c>
      <c r="CI44" s="7"/>
      <c r="CJ44" s="10"/>
      <c r="CK44" s="11"/>
      <c r="CL44" s="7" t="s">
        <v>80</v>
      </c>
      <c r="CM44" s="7"/>
      <c r="CN44" s="10"/>
      <c r="CO44" s="11"/>
      <c r="CP44" s="7" t="s">
        <v>52</v>
      </c>
      <c r="CQ44" s="7"/>
      <c r="CR44" s="10"/>
    </row>
    <row r="45" spans="1:96" ht="16.5" thickBot="1" x14ac:dyDescent="0.3">
      <c r="A45" s="94"/>
      <c r="B45" s="103"/>
      <c r="C45" s="39"/>
      <c r="D45" s="39"/>
      <c r="E45" s="24"/>
      <c r="F45" s="24"/>
      <c r="G45" s="24"/>
      <c r="H45" s="24"/>
      <c r="I45" s="107"/>
      <c r="J45" s="108"/>
      <c r="K45" s="108"/>
      <c r="L45" s="109"/>
      <c r="M45" s="107"/>
      <c r="N45" s="108"/>
      <c r="O45" s="108"/>
      <c r="P45" s="109"/>
      <c r="Q45" s="107"/>
      <c r="R45" s="108"/>
      <c r="S45" s="108"/>
      <c r="T45" s="109"/>
      <c r="U45" s="107"/>
      <c r="V45" s="108"/>
      <c r="W45" s="108"/>
      <c r="X45" s="109"/>
      <c r="Y45" s="107"/>
      <c r="Z45" s="108"/>
      <c r="AA45" s="108"/>
      <c r="AB45" s="109"/>
      <c r="AC45" s="107"/>
      <c r="AD45" s="108"/>
      <c r="AE45" s="108"/>
      <c r="AF45" s="109"/>
      <c r="AG45" s="107"/>
      <c r="AH45" s="108"/>
      <c r="AI45" s="108"/>
      <c r="AJ45" s="109"/>
      <c r="AK45" s="107"/>
      <c r="AL45" s="108"/>
      <c r="AM45" s="108"/>
      <c r="AN45" s="109"/>
      <c r="AO45" s="107"/>
      <c r="AP45" s="108"/>
      <c r="AQ45" s="108"/>
      <c r="AR45" s="109"/>
      <c r="AS45" s="107"/>
      <c r="AT45" s="108"/>
      <c r="AU45" s="108"/>
      <c r="AV45" s="109"/>
      <c r="AW45" s="107"/>
      <c r="AX45" s="108"/>
      <c r="AY45" s="108"/>
      <c r="AZ45" s="109"/>
      <c r="BA45" s="107"/>
      <c r="BB45" s="108"/>
      <c r="BC45" s="108"/>
      <c r="BD45" s="109"/>
      <c r="BE45" s="107"/>
      <c r="BF45" s="108"/>
      <c r="BG45" s="108"/>
      <c r="BH45" s="109"/>
      <c r="BI45" s="107"/>
      <c r="BJ45" s="108"/>
      <c r="BK45" s="108"/>
      <c r="BL45" s="109"/>
      <c r="BM45" s="107"/>
      <c r="BN45" s="108"/>
      <c r="BO45" s="108"/>
      <c r="BP45" s="109"/>
      <c r="BQ45" s="107"/>
      <c r="BR45" s="108"/>
      <c r="BS45" s="108"/>
      <c r="BT45" s="109"/>
      <c r="BU45" s="107"/>
      <c r="BV45" s="108"/>
      <c r="BW45" s="108"/>
      <c r="BX45" s="109"/>
      <c r="BY45" s="107"/>
      <c r="BZ45" s="108"/>
      <c r="CA45" s="108"/>
      <c r="CB45" s="109"/>
      <c r="CC45" s="107"/>
      <c r="CD45" s="108"/>
      <c r="CE45" s="108"/>
      <c r="CF45" s="109"/>
      <c r="CG45" s="107"/>
      <c r="CH45" s="108"/>
      <c r="CI45" s="108"/>
      <c r="CJ45" s="109"/>
      <c r="CK45" s="107"/>
      <c r="CL45" s="108"/>
      <c r="CM45" s="108"/>
      <c r="CN45" s="109"/>
      <c r="CO45" s="107"/>
      <c r="CP45" s="108"/>
      <c r="CQ45" s="108"/>
      <c r="CR45" s="109"/>
    </row>
    <row r="46" spans="1:96" ht="16.5" thickBot="1" x14ac:dyDescent="0.3">
      <c r="A46" s="88" t="s">
        <v>0</v>
      </c>
      <c r="B46" s="72" t="s">
        <v>59</v>
      </c>
      <c r="C46" s="104" t="s">
        <v>235</v>
      </c>
      <c r="D46" s="105" t="s">
        <v>292</v>
      </c>
      <c r="E46" s="105" t="s">
        <v>180</v>
      </c>
      <c r="F46" s="105" t="s">
        <v>181</v>
      </c>
      <c r="G46" s="105" t="s">
        <v>33</v>
      </c>
      <c r="H46" s="106" t="s">
        <v>293</v>
      </c>
      <c r="I46" s="104" t="s">
        <v>241</v>
      </c>
      <c r="J46" s="105" t="s">
        <v>289</v>
      </c>
      <c r="K46" s="105" t="s">
        <v>290</v>
      </c>
      <c r="L46" s="106" t="s">
        <v>291</v>
      </c>
      <c r="M46" s="164" t="s">
        <v>241</v>
      </c>
      <c r="N46" s="165" t="s">
        <v>289</v>
      </c>
      <c r="O46" s="165" t="s">
        <v>290</v>
      </c>
      <c r="P46" s="166" t="s">
        <v>291</v>
      </c>
      <c r="Q46" s="104" t="s">
        <v>241</v>
      </c>
      <c r="R46" s="105" t="s">
        <v>289</v>
      </c>
      <c r="S46" s="105" t="s">
        <v>290</v>
      </c>
      <c r="T46" s="106" t="s">
        <v>291</v>
      </c>
      <c r="U46" s="164" t="s">
        <v>241</v>
      </c>
      <c r="V46" s="165" t="s">
        <v>289</v>
      </c>
      <c r="W46" s="165" t="s">
        <v>290</v>
      </c>
      <c r="X46" s="166" t="s">
        <v>291</v>
      </c>
      <c r="Y46" s="104" t="s">
        <v>241</v>
      </c>
      <c r="Z46" s="105" t="s">
        <v>289</v>
      </c>
      <c r="AA46" s="105" t="s">
        <v>290</v>
      </c>
      <c r="AB46" s="106" t="s">
        <v>291</v>
      </c>
      <c r="AC46" s="164" t="s">
        <v>241</v>
      </c>
      <c r="AD46" s="165" t="s">
        <v>289</v>
      </c>
      <c r="AE46" s="165" t="s">
        <v>290</v>
      </c>
      <c r="AF46" s="166" t="s">
        <v>291</v>
      </c>
      <c r="AG46" s="104" t="s">
        <v>241</v>
      </c>
      <c r="AH46" s="105" t="s">
        <v>289</v>
      </c>
      <c r="AI46" s="105" t="s">
        <v>290</v>
      </c>
      <c r="AJ46" s="106" t="s">
        <v>291</v>
      </c>
      <c r="AK46" s="104" t="s">
        <v>241</v>
      </c>
      <c r="AL46" s="105" t="s">
        <v>289</v>
      </c>
      <c r="AM46" s="105" t="s">
        <v>290</v>
      </c>
      <c r="AN46" s="106" t="s">
        <v>291</v>
      </c>
      <c r="AO46" s="164" t="s">
        <v>241</v>
      </c>
      <c r="AP46" s="165" t="s">
        <v>289</v>
      </c>
      <c r="AQ46" s="165" t="s">
        <v>290</v>
      </c>
      <c r="AR46" s="166" t="s">
        <v>291</v>
      </c>
      <c r="AS46" s="104" t="s">
        <v>241</v>
      </c>
      <c r="AT46" s="105" t="s">
        <v>289</v>
      </c>
      <c r="AU46" s="105" t="s">
        <v>290</v>
      </c>
      <c r="AV46" s="106" t="s">
        <v>291</v>
      </c>
      <c r="AW46" s="164" t="s">
        <v>241</v>
      </c>
      <c r="AX46" s="165" t="s">
        <v>289</v>
      </c>
      <c r="AY46" s="165" t="s">
        <v>290</v>
      </c>
      <c r="AZ46" s="166" t="s">
        <v>291</v>
      </c>
      <c r="BA46" s="104" t="s">
        <v>241</v>
      </c>
      <c r="BB46" s="105" t="s">
        <v>289</v>
      </c>
      <c r="BC46" s="105" t="s">
        <v>290</v>
      </c>
      <c r="BD46" s="106" t="s">
        <v>291</v>
      </c>
      <c r="BE46" s="164" t="s">
        <v>241</v>
      </c>
      <c r="BF46" s="165" t="s">
        <v>289</v>
      </c>
      <c r="BG46" s="165" t="s">
        <v>290</v>
      </c>
      <c r="BH46" s="166" t="s">
        <v>291</v>
      </c>
      <c r="BI46" s="104" t="s">
        <v>241</v>
      </c>
      <c r="BJ46" s="105" t="s">
        <v>289</v>
      </c>
      <c r="BK46" s="105" t="s">
        <v>290</v>
      </c>
      <c r="BL46" s="106" t="s">
        <v>291</v>
      </c>
      <c r="BM46" s="164" t="s">
        <v>241</v>
      </c>
      <c r="BN46" s="165" t="s">
        <v>289</v>
      </c>
      <c r="BO46" s="165" t="s">
        <v>290</v>
      </c>
      <c r="BP46" s="166" t="s">
        <v>291</v>
      </c>
      <c r="BQ46" s="104" t="s">
        <v>241</v>
      </c>
      <c r="BR46" s="105" t="s">
        <v>289</v>
      </c>
      <c r="BS46" s="105" t="s">
        <v>290</v>
      </c>
      <c r="BT46" s="106" t="s">
        <v>291</v>
      </c>
      <c r="BU46" s="104" t="s">
        <v>241</v>
      </c>
      <c r="BV46" s="105" t="s">
        <v>289</v>
      </c>
      <c r="BW46" s="105" t="s">
        <v>290</v>
      </c>
      <c r="BX46" s="106" t="s">
        <v>291</v>
      </c>
      <c r="BY46" s="164" t="s">
        <v>241</v>
      </c>
      <c r="BZ46" s="165" t="s">
        <v>289</v>
      </c>
      <c r="CA46" s="165" t="s">
        <v>290</v>
      </c>
      <c r="CB46" s="166" t="s">
        <v>291</v>
      </c>
      <c r="CC46" s="104" t="s">
        <v>241</v>
      </c>
      <c r="CD46" s="105" t="s">
        <v>289</v>
      </c>
      <c r="CE46" s="105" t="s">
        <v>290</v>
      </c>
      <c r="CF46" s="106" t="s">
        <v>291</v>
      </c>
      <c r="CG46" s="104" t="s">
        <v>241</v>
      </c>
      <c r="CH46" s="105" t="s">
        <v>289</v>
      </c>
      <c r="CI46" s="105" t="s">
        <v>290</v>
      </c>
      <c r="CJ46" s="106" t="s">
        <v>291</v>
      </c>
      <c r="CK46" s="104" t="s">
        <v>241</v>
      </c>
      <c r="CL46" s="105" t="s">
        <v>289</v>
      </c>
      <c r="CM46" s="105" t="s">
        <v>290</v>
      </c>
      <c r="CN46" s="106" t="s">
        <v>291</v>
      </c>
      <c r="CO46" s="104" t="s">
        <v>241</v>
      </c>
      <c r="CP46" s="105" t="s">
        <v>289</v>
      </c>
      <c r="CQ46" s="105" t="s">
        <v>290</v>
      </c>
      <c r="CR46" s="106" t="s">
        <v>291</v>
      </c>
    </row>
    <row r="47" spans="1:96" ht="15.75" x14ac:dyDescent="0.25">
      <c r="A47" s="101" t="s">
        <v>344</v>
      </c>
      <c r="B47" s="102" t="s">
        <v>365</v>
      </c>
      <c r="C47" s="25">
        <f>L47+P47+T47+X47+AB47+AF47+AJ47+AN47+AR47+AV47+AZ47+BD47+BH47+BL47+BP47+BT47+BX47+CB47+CF47+CJ47+CN47+CR47</f>
        <v>0</v>
      </c>
      <c r="D47" s="26">
        <f>(I47+M47+Q47+U47+Y47+AC47+AG47+AK47+AO47+AS47+AW47+BA47+BE47+BI47+BM47+BQ47+BU47+BY47+CC47+CG47+CK47+CO47)/22</f>
        <v>0</v>
      </c>
      <c r="E47" s="26">
        <f>P47+X47+AB47+AF47+BD47+BH47+BX47+CF47+CJ47+CN47+CR47</f>
        <v>0</v>
      </c>
      <c r="F47" s="26">
        <f>L47+T47+AJ47+AN47+AR47+AV47+AZ47+BL47+BP47+BT47+CB47</f>
        <v>0</v>
      </c>
      <c r="G47" s="26">
        <f>L47+T47+AB47+AJ47+AN47+AV47+BD47+BL47+BT47+BX47+CF47+CJ47+CN47+CR47</f>
        <v>0</v>
      </c>
      <c r="H47" s="27">
        <f>P47+X47+AF47+AR47+AZ47+BH47+BP47+CB47</f>
        <v>0</v>
      </c>
      <c r="I47" s="11"/>
      <c r="J47" s="7" t="s">
        <v>86</v>
      </c>
      <c r="K47" s="7"/>
      <c r="L47" s="10"/>
      <c r="M47" s="170"/>
      <c r="N47" s="174" t="s">
        <v>22</v>
      </c>
      <c r="O47" s="171"/>
      <c r="P47" s="172"/>
      <c r="Q47" s="11"/>
      <c r="R47" s="7" t="s">
        <v>74</v>
      </c>
      <c r="S47" s="7"/>
      <c r="T47" s="10"/>
      <c r="U47" s="170"/>
      <c r="V47" s="174" t="s">
        <v>17</v>
      </c>
      <c r="W47" s="171"/>
      <c r="X47" s="172"/>
      <c r="Y47" s="11"/>
      <c r="Z47" s="174" t="s">
        <v>52</v>
      </c>
      <c r="AA47" s="7"/>
      <c r="AB47" s="10"/>
      <c r="AC47" s="170"/>
      <c r="AD47" s="174" t="s">
        <v>12</v>
      </c>
      <c r="AE47" s="171"/>
      <c r="AF47" s="172"/>
      <c r="AG47" s="11"/>
      <c r="AH47" s="7" t="s">
        <v>80</v>
      </c>
      <c r="AI47" s="7"/>
      <c r="AJ47" s="10"/>
      <c r="AK47" s="11"/>
      <c r="AL47" s="7" t="s">
        <v>73</v>
      </c>
      <c r="AM47" s="7"/>
      <c r="AN47" s="10"/>
      <c r="AO47" s="170"/>
      <c r="AP47" s="171" t="s">
        <v>24</v>
      </c>
      <c r="AQ47" s="171"/>
      <c r="AR47" s="172"/>
      <c r="AS47" s="11"/>
      <c r="AT47" s="7" t="s">
        <v>55</v>
      </c>
      <c r="AU47" s="7"/>
      <c r="AV47" s="10"/>
      <c r="AW47" s="170"/>
      <c r="AX47" s="171" t="s">
        <v>32</v>
      </c>
      <c r="AY47" s="171"/>
      <c r="AZ47" s="172"/>
      <c r="BA47" s="11"/>
      <c r="BB47" s="174" t="s">
        <v>74</v>
      </c>
      <c r="BC47" s="7"/>
      <c r="BD47" s="10"/>
      <c r="BE47" s="170"/>
      <c r="BF47" s="174" t="s">
        <v>3</v>
      </c>
      <c r="BG47" s="171"/>
      <c r="BH47" s="172"/>
      <c r="BI47" s="11"/>
      <c r="BJ47" s="7" t="s">
        <v>53</v>
      </c>
      <c r="BK47" s="7"/>
      <c r="BL47" s="10"/>
      <c r="BM47" s="170"/>
      <c r="BN47" s="171" t="s">
        <v>44</v>
      </c>
      <c r="BO47" s="171"/>
      <c r="BP47" s="172"/>
      <c r="BQ47" s="11"/>
      <c r="BR47" s="7" t="s">
        <v>52</v>
      </c>
      <c r="BS47" s="7"/>
      <c r="BT47" s="10"/>
      <c r="BU47" s="11"/>
      <c r="BV47" s="174" t="s">
        <v>80</v>
      </c>
      <c r="BW47" s="7"/>
      <c r="BX47" s="10"/>
      <c r="BY47" s="170"/>
      <c r="BZ47" s="171" t="s">
        <v>43</v>
      </c>
      <c r="CA47" s="171"/>
      <c r="CB47" s="172"/>
      <c r="CC47" s="11"/>
      <c r="CD47" s="174" t="s">
        <v>73</v>
      </c>
      <c r="CE47" s="7"/>
      <c r="CF47" s="10"/>
      <c r="CG47" s="11"/>
      <c r="CH47" s="174" t="s">
        <v>55</v>
      </c>
      <c r="CI47" s="7"/>
      <c r="CJ47" s="10"/>
      <c r="CK47" s="11"/>
      <c r="CL47" s="174" t="s">
        <v>86</v>
      </c>
      <c r="CM47" s="7"/>
      <c r="CN47" s="10"/>
      <c r="CO47" s="11"/>
      <c r="CP47" s="174" t="s">
        <v>53</v>
      </c>
      <c r="CQ47" s="7"/>
      <c r="CR47" s="10"/>
    </row>
    <row r="48" spans="1:96" ht="15.75" x14ac:dyDescent="0.25">
      <c r="A48" s="101" t="s">
        <v>345</v>
      </c>
      <c r="B48" s="102" t="s">
        <v>366</v>
      </c>
      <c r="C48" s="25">
        <f>L48+P48+T48+X48+AB48+AF48+AJ48+AN48+AR48+AV48+AZ48+BD48+BH48+BL48+BP48+BT48+BX48+CB48+CF48+CJ48+CN48+CR48</f>
        <v>0</v>
      </c>
      <c r="D48" s="26">
        <f>I48+M48+Q48+U48+Y48+AC48+AG48+AK48+AO48+AS48+AW48+BA48+BE48+BI48+BM48+BQ48+BU48+BY48+CC48+CG48+CK48+CO48</f>
        <v>0</v>
      </c>
      <c r="E48" s="26">
        <f>P48+X48+AB48+AF48+BD48+BH48+BX48+CF48+CJ48+CN48+CR48</f>
        <v>0</v>
      </c>
      <c r="F48" s="26">
        <f>L48+T48+AJ48+AN48+AR48+AV48+AZ48+BL48+BP48+BT48+CB48</f>
        <v>0</v>
      </c>
      <c r="G48" s="26">
        <f>L48+T48+AB48+AJ48+AN48+AV48+BD48+BL48+BT48+BX48+CF48+CJ48+CN48+CR48</f>
        <v>0</v>
      </c>
      <c r="H48" s="27">
        <f>P48+X48+AF48+AR48+AZ48+BH48+BP48+CB48</f>
        <v>0</v>
      </c>
      <c r="I48" s="11"/>
      <c r="J48" s="7" t="s">
        <v>86</v>
      </c>
      <c r="K48" s="7"/>
      <c r="L48" s="10"/>
      <c r="M48" s="170"/>
      <c r="N48" s="174" t="s">
        <v>22</v>
      </c>
      <c r="O48" s="171"/>
      <c r="P48" s="172"/>
      <c r="Q48" s="11"/>
      <c r="R48" s="7" t="s">
        <v>74</v>
      </c>
      <c r="S48" s="7"/>
      <c r="T48" s="10"/>
      <c r="U48" s="170"/>
      <c r="V48" s="174" t="s">
        <v>17</v>
      </c>
      <c r="W48" s="171"/>
      <c r="X48" s="172"/>
      <c r="Y48" s="11"/>
      <c r="Z48" s="174" t="s">
        <v>52</v>
      </c>
      <c r="AA48" s="7"/>
      <c r="AB48" s="10"/>
      <c r="AC48" s="170"/>
      <c r="AD48" s="174" t="s">
        <v>12</v>
      </c>
      <c r="AE48" s="171"/>
      <c r="AF48" s="172"/>
      <c r="AG48" s="11"/>
      <c r="AH48" s="7" t="s">
        <v>80</v>
      </c>
      <c r="AI48" s="7"/>
      <c r="AJ48" s="10"/>
      <c r="AK48" s="11"/>
      <c r="AL48" s="7" t="s">
        <v>73</v>
      </c>
      <c r="AM48" s="7"/>
      <c r="AN48" s="10"/>
      <c r="AO48" s="170"/>
      <c r="AP48" s="171" t="s">
        <v>24</v>
      </c>
      <c r="AQ48" s="171"/>
      <c r="AR48" s="172"/>
      <c r="AS48" s="11"/>
      <c r="AT48" s="7" t="s">
        <v>55</v>
      </c>
      <c r="AU48" s="7"/>
      <c r="AV48" s="10"/>
      <c r="AW48" s="170"/>
      <c r="AX48" s="171" t="s">
        <v>32</v>
      </c>
      <c r="AY48" s="171"/>
      <c r="AZ48" s="172"/>
      <c r="BA48" s="11"/>
      <c r="BB48" s="174" t="s">
        <v>74</v>
      </c>
      <c r="BC48" s="7"/>
      <c r="BD48" s="10"/>
      <c r="BE48" s="170"/>
      <c r="BF48" s="174" t="s">
        <v>3</v>
      </c>
      <c r="BG48" s="171"/>
      <c r="BH48" s="172"/>
      <c r="BI48" s="11"/>
      <c r="BJ48" s="7" t="s">
        <v>53</v>
      </c>
      <c r="BK48" s="7"/>
      <c r="BL48" s="10"/>
      <c r="BM48" s="170"/>
      <c r="BN48" s="171" t="s">
        <v>44</v>
      </c>
      <c r="BO48" s="171"/>
      <c r="BP48" s="172"/>
      <c r="BQ48" s="11"/>
      <c r="BR48" s="7" t="s">
        <v>52</v>
      </c>
      <c r="BS48" s="7"/>
      <c r="BT48" s="10"/>
      <c r="BU48" s="11"/>
      <c r="BV48" s="174" t="s">
        <v>80</v>
      </c>
      <c r="BW48" s="7"/>
      <c r="BX48" s="10"/>
      <c r="BY48" s="170"/>
      <c r="BZ48" s="171" t="s">
        <v>43</v>
      </c>
      <c r="CA48" s="171"/>
      <c r="CB48" s="172"/>
      <c r="CC48" s="11"/>
      <c r="CD48" s="174" t="s">
        <v>73</v>
      </c>
      <c r="CE48" s="7"/>
      <c r="CF48" s="10"/>
      <c r="CG48" s="11"/>
      <c r="CH48" s="174" t="s">
        <v>55</v>
      </c>
      <c r="CI48" s="7"/>
      <c r="CJ48" s="10"/>
      <c r="CK48" s="11"/>
      <c r="CL48" s="174" t="s">
        <v>86</v>
      </c>
      <c r="CM48" s="7"/>
      <c r="CN48" s="10"/>
      <c r="CO48" s="11"/>
      <c r="CP48" s="174" t="s">
        <v>53</v>
      </c>
      <c r="CQ48" s="7"/>
      <c r="CR48" s="10"/>
    </row>
    <row r="49" spans="1:96" ht="16.5" thickBot="1" x14ac:dyDescent="0.3">
      <c r="A49" s="94"/>
      <c r="B49" s="103"/>
      <c r="C49" s="39"/>
      <c r="D49" s="39"/>
      <c r="E49" s="24"/>
      <c r="F49" s="24"/>
      <c r="G49" s="24"/>
      <c r="H49" s="24"/>
      <c r="I49" s="107"/>
      <c r="J49" s="108"/>
      <c r="K49" s="108"/>
      <c r="L49" s="109"/>
      <c r="M49" s="107"/>
      <c r="N49" s="108"/>
      <c r="O49" s="108"/>
      <c r="P49" s="109"/>
      <c r="Q49" s="107"/>
      <c r="R49" s="108"/>
      <c r="S49" s="108"/>
      <c r="T49" s="109"/>
      <c r="U49" s="107"/>
      <c r="V49" s="108"/>
      <c r="W49" s="108"/>
      <c r="X49" s="109"/>
      <c r="Y49" s="107"/>
      <c r="Z49" s="108"/>
      <c r="AA49" s="108"/>
      <c r="AB49" s="109"/>
      <c r="AC49" s="107"/>
      <c r="AD49" s="108"/>
      <c r="AE49" s="108"/>
      <c r="AF49" s="109"/>
      <c r="AG49" s="107"/>
      <c r="AH49" s="108"/>
      <c r="AI49" s="108"/>
      <c r="AJ49" s="109"/>
      <c r="AK49" s="107"/>
      <c r="AL49" s="108"/>
      <c r="AM49" s="108"/>
      <c r="AN49" s="109"/>
      <c r="AO49" s="107"/>
      <c r="AP49" s="108"/>
      <c r="AQ49" s="108"/>
      <c r="AR49" s="109"/>
      <c r="AS49" s="107"/>
      <c r="AT49" s="108"/>
      <c r="AU49" s="108"/>
      <c r="AV49" s="109"/>
      <c r="AW49" s="107"/>
      <c r="AX49" s="108"/>
      <c r="AY49" s="108"/>
      <c r="AZ49" s="109"/>
      <c r="BA49" s="107"/>
      <c r="BB49" s="108"/>
      <c r="BC49" s="108"/>
      <c r="BD49" s="109"/>
      <c r="BE49" s="107"/>
      <c r="BF49" s="108"/>
      <c r="BG49" s="108"/>
      <c r="BH49" s="109"/>
      <c r="BI49" s="107"/>
      <c r="BJ49" s="108"/>
      <c r="BK49" s="108"/>
      <c r="BL49" s="109"/>
      <c r="BM49" s="107"/>
      <c r="BN49" s="108"/>
      <c r="BO49" s="108"/>
      <c r="BP49" s="109"/>
      <c r="BQ49" s="107"/>
      <c r="BR49" s="108"/>
      <c r="BS49" s="108"/>
      <c r="BT49" s="109"/>
      <c r="BU49" s="107"/>
      <c r="BV49" s="108"/>
      <c r="BW49" s="108"/>
      <c r="BX49" s="109"/>
      <c r="BY49" s="107"/>
      <c r="BZ49" s="108"/>
      <c r="CA49" s="108"/>
      <c r="CB49" s="109"/>
      <c r="CC49" s="107"/>
      <c r="CD49" s="108"/>
      <c r="CE49" s="108"/>
      <c r="CF49" s="109"/>
      <c r="CG49" s="107"/>
      <c r="CH49" s="108"/>
      <c r="CI49" s="108"/>
      <c r="CJ49" s="109"/>
      <c r="CK49" s="107"/>
      <c r="CL49" s="108"/>
      <c r="CM49" s="108"/>
      <c r="CN49" s="109"/>
      <c r="CO49" s="107"/>
      <c r="CP49" s="108"/>
      <c r="CQ49" s="108"/>
      <c r="CR49" s="109"/>
    </row>
    <row r="50" spans="1:96" ht="16.5" thickBot="1" x14ac:dyDescent="0.3">
      <c r="A50" s="88" t="s">
        <v>0</v>
      </c>
      <c r="B50" s="72" t="s">
        <v>73</v>
      </c>
      <c r="C50" s="104" t="s">
        <v>235</v>
      </c>
      <c r="D50" s="105" t="s">
        <v>292</v>
      </c>
      <c r="E50" s="105" t="s">
        <v>180</v>
      </c>
      <c r="F50" s="105" t="s">
        <v>181</v>
      </c>
      <c r="G50" s="105" t="s">
        <v>33</v>
      </c>
      <c r="H50" s="106" t="s">
        <v>293</v>
      </c>
      <c r="I50" s="104" t="s">
        <v>241</v>
      </c>
      <c r="J50" s="105" t="s">
        <v>289</v>
      </c>
      <c r="K50" s="105" t="s">
        <v>290</v>
      </c>
      <c r="L50" s="106" t="s">
        <v>291</v>
      </c>
      <c r="M50" s="164" t="s">
        <v>241</v>
      </c>
      <c r="N50" s="165" t="s">
        <v>289</v>
      </c>
      <c r="O50" s="165" t="s">
        <v>290</v>
      </c>
      <c r="P50" s="166" t="s">
        <v>291</v>
      </c>
      <c r="Q50" s="104" t="s">
        <v>241</v>
      </c>
      <c r="R50" s="105" t="s">
        <v>289</v>
      </c>
      <c r="S50" s="105" t="s">
        <v>290</v>
      </c>
      <c r="T50" s="106" t="s">
        <v>291</v>
      </c>
      <c r="U50" s="164" t="s">
        <v>241</v>
      </c>
      <c r="V50" s="165" t="s">
        <v>289</v>
      </c>
      <c r="W50" s="165" t="s">
        <v>290</v>
      </c>
      <c r="X50" s="166" t="s">
        <v>291</v>
      </c>
      <c r="Y50" s="104" t="s">
        <v>241</v>
      </c>
      <c r="Z50" s="105" t="s">
        <v>289</v>
      </c>
      <c r="AA50" s="105" t="s">
        <v>290</v>
      </c>
      <c r="AB50" s="106" t="s">
        <v>291</v>
      </c>
      <c r="AC50" s="164" t="s">
        <v>241</v>
      </c>
      <c r="AD50" s="165" t="s">
        <v>289</v>
      </c>
      <c r="AE50" s="165" t="s">
        <v>290</v>
      </c>
      <c r="AF50" s="166" t="s">
        <v>291</v>
      </c>
      <c r="AG50" s="104" t="s">
        <v>241</v>
      </c>
      <c r="AH50" s="105" t="s">
        <v>289</v>
      </c>
      <c r="AI50" s="105" t="s">
        <v>290</v>
      </c>
      <c r="AJ50" s="106" t="s">
        <v>291</v>
      </c>
      <c r="AK50" s="104" t="s">
        <v>241</v>
      </c>
      <c r="AL50" s="105" t="s">
        <v>289</v>
      </c>
      <c r="AM50" s="105" t="s">
        <v>290</v>
      </c>
      <c r="AN50" s="106" t="s">
        <v>291</v>
      </c>
      <c r="AO50" s="164" t="s">
        <v>241</v>
      </c>
      <c r="AP50" s="165" t="s">
        <v>289</v>
      </c>
      <c r="AQ50" s="165" t="s">
        <v>290</v>
      </c>
      <c r="AR50" s="166" t="s">
        <v>291</v>
      </c>
      <c r="AS50" s="104" t="s">
        <v>241</v>
      </c>
      <c r="AT50" s="105" t="s">
        <v>289</v>
      </c>
      <c r="AU50" s="105" t="s">
        <v>290</v>
      </c>
      <c r="AV50" s="106" t="s">
        <v>291</v>
      </c>
      <c r="AW50" s="164" t="s">
        <v>241</v>
      </c>
      <c r="AX50" s="165" t="s">
        <v>289</v>
      </c>
      <c r="AY50" s="165" t="s">
        <v>290</v>
      </c>
      <c r="AZ50" s="166" t="s">
        <v>291</v>
      </c>
      <c r="BA50" s="104" t="s">
        <v>241</v>
      </c>
      <c r="BB50" s="105" t="s">
        <v>289</v>
      </c>
      <c r="BC50" s="105" t="s">
        <v>290</v>
      </c>
      <c r="BD50" s="106" t="s">
        <v>291</v>
      </c>
      <c r="BE50" s="164" t="s">
        <v>241</v>
      </c>
      <c r="BF50" s="165" t="s">
        <v>289</v>
      </c>
      <c r="BG50" s="165" t="s">
        <v>290</v>
      </c>
      <c r="BH50" s="166" t="s">
        <v>291</v>
      </c>
      <c r="BI50" s="104" t="s">
        <v>241</v>
      </c>
      <c r="BJ50" s="105" t="s">
        <v>289</v>
      </c>
      <c r="BK50" s="105" t="s">
        <v>290</v>
      </c>
      <c r="BL50" s="106" t="s">
        <v>291</v>
      </c>
      <c r="BM50" s="164" t="s">
        <v>241</v>
      </c>
      <c r="BN50" s="165" t="s">
        <v>289</v>
      </c>
      <c r="BO50" s="165" t="s">
        <v>290</v>
      </c>
      <c r="BP50" s="166" t="s">
        <v>291</v>
      </c>
      <c r="BQ50" s="104" t="s">
        <v>241</v>
      </c>
      <c r="BR50" s="105" t="s">
        <v>289</v>
      </c>
      <c r="BS50" s="105" t="s">
        <v>290</v>
      </c>
      <c r="BT50" s="106" t="s">
        <v>291</v>
      </c>
      <c r="BU50" s="104" t="s">
        <v>241</v>
      </c>
      <c r="BV50" s="105" t="s">
        <v>289</v>
      </c>
      <c r="BW50" s="105" t="s">
        <v>290</v>
      </c>
      <c r="BX50" s="106" t="s">
        <v>291</v>
      </c>
      <c r="BY50" s="164" t="s">
        <v>241</v>
      </c>
      <c r="BZ50" s="165" t="s">
        <v>289</v>
      </c>
      <c r="CA50" s="165" t="s">
        <v>290</v>
      </c>
      <c r="CB50" s="166" t="s">
        <v>291</v>
      </c>
      <c r="CC50" s="104" t="s">
        <v>241</v>
      </c>
      <c r="CD50" s="105" t="s">
        <v>289</v>
      </c>
      <c r="CE50" s="105" t="s">
        <v>290</v>
      </c>
      <c r="CF50" s="106" t="s">
        <v>291</v>
      </c>
      <c r="CG50" s="104" t="s">
        <v>241</v>
      </c>
      <c r="CH50" s="105" t="s">
        <v>289</v>
      </c>
      <c r="CI50" s="105" t="s">
        <v>290</v>
      </c>
      <c r="CJ50" s="106" t="s">
        <v>291</v>
      </c>
      <c r="CK50" s="104" t="s">
        <v>241</v>
      </c>
      <c r="CL50" s="105" t="s">
        <v>289</v>
      </c>
      <c r="CM50" s="105" t="s">
        <v>290</v>
      </c>
      <c r="CN50" s="106" t="s">
        <v>291</v>
      </c>
      <c r="CO50" s="104" t="s">
        <v>241</v>
      </c>
      <c r="CP50" s="105" t="s">
        <v>289</v>
      </c>
      <c r="CQ50" s="105" t="s">
        <v>290</v>
      </c>
      <c r="CR50" s="106" t="s">
        <v>291</v>
      </c>
    </row>
    <row r="51" spans="1:96" ht="15.75" x14ac:dyDescent="0.25">
      <c r="A51" s="101" t="s">
        <v>344</v>
      </c>
      <c r="B51" s="102" t="s">
        <v>367</v>
      </c>
      <c r="C51" s="25">
        <f>L51+P51+T51+X51+AB51+AF51+AJ51+AN51+AR51+AV51+AZ51+BD51+BH51+BL51+BP51+BT51+BX51+CB51+CF51+CJ51+CN51+CR51</f>
        <v>0</v>
      </c>
      <c r="D51" s="26">
        <f>(I51+M51+Q51+U51+Y51+AC51+AG51+AK51+AO51+AS51+AW51+BA51+BE51+BI51+BM51+BQ51+BU51+BY51+CC51+CG51+CK51+CO51)/22</f>
        <v>0</v>
      </c>
      <c r="E51" s="26">
        <f>P51+X51+AF51+AN51+BD51+BH51+BL51+BT51+BX51+CJ51+CN51</f>
        <v>0</v>
      </c>
      <c r="F51" s="26">
        <f>L51+T51+AB51+AJ51+AR51+AV51+AZ51+BP51+CB51+CF51+CR51</f>
        <v>0</v>
      </c>
      <c r="G51" s="26">
        <f>L51+T51+AB51+AJ51+AN51+AV51+BD51+BL51+BT51+BX51+CF51+CJ51+CN51+CR51</f>
        <v>0</v>
      </c>
      <c r="H51" s="27">
        <f>P51+X51+AF51+AR51+AZ51+BH51+BP51+CB51</f>
        <v>0</v>
      </c>
      <c r="I51" s="11"/>
      <c r="J51" s="7" t="s">
        <v>52</v>
      </c>
      <c r="K51" s="7"/>
      <c r="L51" s="10"/>
      <c r="M51" s="170"/>
      <c r="N51" s="174" t="s">
        <v>24</v>
      </c>
      <c r="O51" s="171"/>
      <c r="P51" s="172"/>
      <c r="Q51" s="11"/>
      <c r="R51" s="7" t="s">
        <v>55</v>
      </c>
      <c r="S51" s="7"/>
      <c r="T51" s="10"/>
      <c r="U51" s="170"/>
      <c r="V51" s="174" t="s">
        <v>32</v>
      </c>
      <c r="W51" s="171"/>
      <c r="X51" s="172"/>
      <c r="Y51" s="11"/>
      <c r="Z51" s="7" t="s">
        <v>74</v>
      </c>
      <c r="AA51" s="7"/>
      <c r="AB51" s="10"/>
      <c r="AC51" s="170"/>
      <c r="AD51" s="174" t="s">
        <v>43</v>
      </c>
      <c r="AE51" s="171"/>
      <c r="AF51" s="172"/>
      <c r="AG51" s="11"/>
      <c r="AH51" s="7" t="s">
        <v>53</v>
      </c>
      <c r="AI51" s="7"/>
      <c r="AJ51" s="10"/>
      <c r="AK51" s="11"/>
      <c r="AL51" s="174" t="s">
        <v>59</v>
      </c>
      <c r="AM51" s="7"/>
      <c r="AN51" s="10"/>
      <c r="AO51" s="170"/>
      <c r="AP51" s="171" t="s">
        <v>22</v>
      </c>
      <c r="AQ51" s="171"/>
      <c r="AR51" s="172"/>
      <c r="AS51" s="11"/>
      <c r="AT51" s="7" t="s">
        <v>80</v>
      </c>
      <c r="AU51" s="7"/>
      <c r="AV51" s="10"/>
      <c r="AW51" s="170"/>
      <c r="AX51" s="171" t="s">
        <v>17</v>
      </c>
      <c r="AY51" s="171"/>
      <c r="AZ51" s="172"/>
      <c r="BA51" s="11"/>
      <c r="BB51" s="174" t="s">
        <v>55</v>
      </c>
      <c r="BC51" s="7"/>
      <c r="BD51" s="10"/>
      <c r="BE51" s="170"/>
      <c r="BF51" s="174" t="s">
        <v>44</v>
      </c>
      <c r="BG51" s="171"/>
      <c r="BH51" s="172"/>
      <c r="BI51" s="11"/>
      <c r="BJ51" s="174" t="s">
        <v>86</v>
      </c>
      <c r="BK51" s="7"/>
      <c r="BL51" s="10"/>
      <c r="BM51" s="170"/>
      <c r="BN51" s="171" t="s">
        <v>3</v>
      </c>
      <c r="BO51" s="171"/>
      <c r="BP51" s="172"/>
      <c r="BQ51" s="11"/>
      <c r="BR51" s="174" t="s">
        <v>74</v>
      </c>
      <c r="BS51" s="7"/>
      <c r="BT51" s="10"/>
      <c r="BU51" s="11"/>
      <c r="BV51" s="174" t="s">
        <v>53</v>
      </c>
      <c r="BW51" s="7"/>
      <c r="BX51" s="10"/>
      <c r="BY51" s="170"/>
      <c r="BZ51" s="171" t="s">
        <v>12</v>
      </c>
      <c r="CA51" s="171"/>
      <c r="CB51" s="172"/>
      <c r="CC51" s="11"/>
      <c r="CD51" s="7" t="s">
        <v>59</v>
      </c>
      <c r="CE51" s="7"/>
      <c r="CF51" s="10"/>
      <c r="CG51" s="11"/>
      <c r="CH51" s="174" t="s">
        <v>80</v>
      </c>
      <c r="CI51" s="7"/>
      <c r="CJ51" s="10"/>
      <c r="CK51" s="11"/>
      <c r="CL51" s="174" t="s">
        <v>52</v>
      </c>
      <c r="CM51" s="7"/>
      <c r="CN51" s="10"/>
      <c r="CO51" s="11"/>
      <c r="CP51" s="7" t="s">
        <v>86</v>
      </c>
      <c r="CQ51" s="7"/>
      <c r="CR51" s="10"/>
    </row>
    <row r="52" spans="1:96" ht="15.75" x14ac:dyDescent="0.25">
      <c r="A52" s="101" t="s">
        <v>345</v>
      </c>
      <c r="B52" s="102" t="s">
        <v>368</v>
      </c>
      <c r="C52" s="25">
        <f>L52+P52+T52+X52+AB52+AF52+AJ52+AN52+AR52+AV52+AZ52+BD52+BH52+BL52+BP52+BT52+BX52+CB52+CF52+CJ52+CN52+CR52</f>
        <v>0</v>
      </c>
      <c r="D52" s="26">
        <f>I52+M52+Q52+U52+Y52+AC52+AG52+AK52+AO52+AS52+AW52+BA52+BE52+BI52+BM52+BQ52+BU52+BY52+CC52+CG52+CK52+CO52</f>
        <v>0</v>
      </c>
      <c r="E52" s="26">
        <f>P52+X52+AF52+AN52+BD52+BH52+BL52+BT52+BX52+CJ52+CN52</f>
        <v>0</v>
      </c>
      <c r="F52" s="26">
        <f>L52+T52+AB52+AJ52+AR52+AV52+AZ52+BP52+CB52+CF52+CR52</f>
        <v>0</v>
      </c>
      <c r="G52" s="26">
        <f>L52+T52+AB52+AJ52+AN52+AV52+BD52+BL52+BT52+BX52+CF52+CJ52+CN52+CR52</f>
        <v>0</v>
      </c>
      <c r="H52" s="27">
        <f>P52+X52+AF52+AR52+AZ52+BH52+BP52+CB52</f>
        <v>0</v>
      </c>
      <c r="I52" s="11"/>
      <c r="J52" s="7" t="s">
        <v>52</v>
      </c>
      <c r="K52" s="7"/>
      <c r="L52" s="10"/>
      <c r="M52" s="170"/>
      <c r="N52" s="174" t="s">
        <v>24</v>
      </c>
      <c r="O52" s="171"/>
      <c r="P52" s="172"/>
      <c r="Q52" s="11"/>
      <c r="R52" s="7" t="s">
        <v>55</v>
      </c>
      <c r="S52" s="7"/>
      <c r="T52" s="10"/>
      <c r="U52" s="170"/>
      <c r="V52" s="174" t="s">
        <v>32</v>
      </c>
      <c r="W52" s="171"/>
      <c r="X52" s="172"/>
      <c r="Y52" s="11"/>
      <c r="Z52" s="7" t="s">
        <v>74</v>
      </c>
      <c r="AA52" s="7"/>
      <c r="AB52" s="10"/>
      <c r="AC52" s="170"/>
      <c r="AD52" s="174" t="s">
        <v>43</v>
      </c>
      <c r="AE52" s="171"/>
      <c r="AF52" s="172"/>
      <c r="AG52" s="11"/>
      <c r="AH52" s="7" t="s">
        <v>53</v>
      </c>
      <c r="AI52" s="7"/>
      <c r="AJ52" s="10"/>
      <c r="AK52" s="11"/>
      <c r="AL52" s="174" t="s">
        <v>59</v>
      </c>
      <c r="AM52" s="7"/>
      <c r="AN52" s="10"/>
      <c r="AO52" s="170"/>
      <c r="AP52" s="171" t="s">
        <v>22</v>
      </c>
      <c r="AQ52" s="171"/>
      <c r="AR52" s="172"/>
      <c r="AS52" s="11"/>
      <c r="AT52" s="7" t="s">
        <v>80</v>
      </c>
      <c r="AU52" s="7"/>
      <c r="AV52" s="10"/>
      <c r="AW52" s="170"/>
      <c r="AX52" s="171" t="s">
        <v>17</v>
      </c>
      <c r="AY52" s="171"/>
      <c r="AZ52" s="172"/>
      <c r="BA52" s="11"/>
      <c r="BB52" s="174" t="s">
        <v>55</v>
      </c>
      <c r="BC52" s="7"/>
      <c r="BD52" s="10"/>
      <c r="BE52" s="170"/>
      <c r="BF52" s="174" t="s">
        <v>44</v>
      </c>
      <c r="BG52" s="171"/>
      <c r="BH52" s="172"/>
      <c r="BI52" s="11"/>
      <c r="BJ52" s="174" t="s">
        <v>86</v>
      </c>
      <c r="BK52" s="7"/>
      <c r="BL52" s="10"/>
      <c r="BM52" s="170"/>
      <c r="BN52" s="171" t="s">
        <v>3</v>
      </c>
      <c r="BO52" s="171"/>
      <c r="BP52" s="172"/>
      <c r="BQ52" s="11"/>
      <c r="BR52" s="174" t="s">
        <v>74</v>
      </c>
      <c r="BS52" s="7"/>
      <c r="BT52" s="10"/>
      <c r="BU52" s="11"/>
      <c r="BV52" s="174" t="s">
        <v>53</v>
      </c>
      <c r="BW52" s="7"/>
      <c r="BX52" s="10"/>
      <c r="BY52" s="170"/>
      <c r="BZ52" s="171" t="s">
        <v>12</v>
      </c>
      <c r="CA52" s="171"/>
      <c r="CB52" s="172"/>
      <c r="CC52" s="11"/>
      <c r="CD52" s="7" t="s">
        <v>59</v>
      </c>
      <c r="CE52" s="7"/>
      <c r="CF52" s="10"/>
      <c r="CG52" s="11"/>
      <c r="CH52" s="174" t="s">
        <v>80</v>
      </c>
      <c r="CI52" s="7"/>
      <c r="CJ52" s="10"/>
      <c r="CK52" s="11"/>
      <c r="CL52" s="174" t="s">
        <v>52</v>
      </c>
      <c r="CM52" s="7"/>
      <c r="CN52" s="10"/>
      <c r="CO52" s="11"/>
      <c r="CP52" s="7" t="s">
        <v>86</v>
      </c>
      <c r="CQ52" s="7"/>
      <c r="CR52" s="10"/>
    </row>
    <row r="53" spans="1:96" ht="16.5" thickBot="1" x14ac:dyDescent="0.3">
      <c r="A53" s="94"/>
      <c r="B53" s="103"/>
      <c r="C53" s="39"/>
      <c r="D53" s="39"/>
      <c r="E53" s="24"/>
      <c r="F53" s="24"/>
      <c r="G53" s="24"/>
      <c r="H53" s="24"/>
      <c r="I53" s="107"/>
      <c r="J53" s="108"/>
      <c r="K53" s="108"/>
      <c r="L53" s="109"/>
      <c r="M53" s="107"/>
      <c r="N53" s="108"/>
      <c r="O53" s="108"/>
      <c r="P53" s="109"/>
      <c r="Q53" s="107"/>
      <c r="R53" s="108"/>
      <c r="S53" s="108"/>
      <c r="T53" s="109"/>
      <c r="U53" s="107"/>
      <c r="V53" s="108"/>
      <c r="W53" s="108"/>
      <c r="X53" s="109"/>
      <c r="Y53" s="107"/>
      <c r="Z53" s="108"/>
      <c r="AA53" s="108"/>
      <c r="AB53" s="109"/>
      <c r="AC53" s="107"/>
      <c r="AD53" s="108"/>
      <c r="AE53" s="108"/>
      <c r="AF53" s="109"/>
      <c r="AG53" s="107"/>
      <c r="AH53" s="108"/>
      <c r="AI53" s="108"/>
      <c r="AJ53" s="109"/>
      <c r="AK53" s="107"/>
      <c r="AL53" s="108"/>
      <c r="AM53" s="108"/>
      <c r="AN53" s="109"/>
      <c r="AO53" s="107"/>
      <c r="AP53" s="108"/>
      <c r="AQ53" s="108"/>
      <c r="AR53" s="109"/>
      <c r="AS53" s="107"/>
      <c r="AT53" s="108"/>
      <c r="AU53" s="108"/>
      <c r="AV53" s="109"/>
      <c r="AW53" s="107"/>
      <c r="AX53" s="108"/>
      <c r="AY53" s="108"/>
      <c r="AZ53" s="109"/>
      <c r="BA53" s="107"/>
      <c r="BB53" s="108"/>
      <c r="BC53" s="108"/>
      <c r="BD53" s="109"/>
      <c r="BE53" s="107"/>
      <c r="BF53" s="108"/>
      <c r="BG53" s="108"/>
      <c r="BH53" s="109"/>
      <c r="BI53" s="107"/>
      <c r="BJ53" s="108"/>
      <c r="BK53" s="108"/>
      <c r="BL53" s="109"/>
      <c r="BM53" s="107"/>
      <c r="BN53" s="108"/>
      <c r="BO53" s="108"/>
      <c r="BP53" s="109"/>
      <c r="BQ53" s="107"/>
      <c r="BR53" s="108"/>
      <c r="BS53" s="108"/>
      <c r="BT53" s="109"/>
      <c r="BU53" s="107"/>
      <c r="BV53" s="108"/>
      <c r="BW53" s="108"/>
      <c r="BX53" s="109"/>
      <c r="BY53" s="107"/>
      <c r="BZ53" s="108"/>
      <c r="CA53" s="108"/>
      <c r="CB53" s="109"/>
      <c r="CC53" s="107"/>
      <c r="CD53" s="108"/>
      <c r="CE53" s="108"/>
      <c r="CF53" s="109"/>
      <c r="CG53" s="107"/>
      <c r="CH53" s="108"/>
      <c r="CI53" s="108"/>
      <c r="CJ53" s="109"/>
      <c r="CK53" s="107"/>
      <c r="CL53" s="108"/>
      <c r="CM53" s="108"/>
      <c r="CN53" s="109"/>
      <c r="CO53" s="107"/>
      <c r="CP53" s="108"/>
      <c r="CQ53" s="108"/>
      <c r="CR53" s="109"/>
    </row>
    <row r="54" spans="1:96" ht="16.5" thickBot="1" x14ac:dyDescent="0.3">
      <c r="A54" s="71" t="s">
        <v>0</v>
      </c>
      <c r="B54" s="72" t="s">
        <v>74</v>
      </c>
      <c r="C54" s="104" t="s">
        <v>235</v>
      </c>
      <c r="D54" s="105" t="s">
        <v>292</v>
      </c>
      <c r="E54" s="105" t="s">
        <v>180</v>
      </c>
      <c r="F54" s="105" t="s">
        <v>181</v>
      </c>
      <c r="G54" s="105" t="s">
        <v>33</v>
      </c>
      <c r="H54" s="106" t="s">
        <v>293</v>
      </c>
      <c r="I54" s="104" t="s">
        <v>241</v>
      </c>
      <c r="J54" s="105" t="s">
        <v>289</v>
      </c>
      <c r="K54" s="105" t="s">
        <v>290</v>
      </c>
      <c r="L54" s="106" t="s">
        <v>291</v>
      </c>
      <c r="M54" s="164" t="s">
        <v>241</v>
      </c>
      <c r="N54" s="165" t="s">
        <v>289</v>
      </c>
      <c r="O54" s="165" t="s">
        <v>290</v>
      </c>
      <c r="P54" s="166" t="s">
        <v>291</v>
      </c>
      <c r="Q54" s="104" t="s">
        <v>241</v>
      </c>
      <c r="R54" s="105" t="s">
        <v>289</v>
      </c>
      <c r="S54" s="105" t="s">
        <v>290</v>
      </c>
      <c r="T54" s="106" t="s">
        <v>291</v>
      </c>
      <c r="U54" s="164" t="s">
        <v>241</v>
      </c>
      <c r="V54" s="165" t="s">
        <v>289</v>
      </c>
      <c r="W54" s="165" t="s">
        <v>290</v>
      </c>
      <c r="X54" s="166" t="s">
        <v>291</v>
      </c>
      <c r="Y54" s="104" t="s">
        <v>241</v>
      </c>
      <c r="Z54" s="105" t="s">
        <v>289</v>
      </c>
      <c r="AA54" s="105" t="s">
        <v>290</v>
      </c>
      <c r="AB54" s="106" t="s">
        <v>291</v>
      </c>
      <c r="AC54" s="164" t="s">
        <v>241</v>
      </c>
      <c r="AD54" s="165" t="s">
        <v>289</v>
      </c>
      <c r="AE54" s="165" t="s">
        <v>290</v>
      </c>
      <c r="AF54" s="166" t="s">
        <v>291</v>
      </c>
      <c r="AG54" s="104" t="s">
        <v>241</v>
      </c>
      <c r="AH54" s="105" t="s">
        <v>289</v>
      </c>
      <c r="AI54" s="105" t="s">
        <v>290</v>
      </c>
      <c r="AJ54" s="106" t="s">
        <v>291</v>
      </c>
      <c r="AK54" s="104" t="s">
        <v>241</v>
      </c>
      <c r="AL54" s="105" t="s">
        <v>289</v>
      </c>
      <c r="AM54" s="105" t="s">
        <v>290</v>
      </c>
      <c r="AN54" s="106" t="s">
        <v>291</v>
      </c>
      <c r="AO54" s="164" t="s">
        <v>241</v>
      </c>
      <c r="AP54" s="165" t="s">
        <v>289</v>
      </c>
      <c r="AQ54" s="165" t="s">
        <v>290</v>
      </c>
      <c r="AR54" s="166" t="s">
        <v>291</v>
      </c>
      <c r="AS54" s="104" t="s">
        <v>241</v>
      </c>
      <c r="AT54" s="105" t="s">
        <v>289</v>
      </c>
      <c r="AU54" s="105" t="s">
        <v>290</v>
      </c>
      <c r="AV54" s="106" t="s">
        <v>291</v>
      </c>
      <c r="AW54" s="164" t="s">
        <v>241</v>
      </c>
      <c r="AX54" s="165" t="s">
        <v>289</v>
      </c>
      <c r="AY54" s="165" t="s">
        <v>290</v>
      </c>
      <c r="AZ54" s="166" t="s">
        <v>291</v>
      </c>
      <c r="BA54" s="104" t="s">
        <v>241</v>
      </c>
      <c r="BB54" s="105" t="s">
        <v>289</v>
      </c>
      <c r="BC54" s="105" t="s">
        <v>290</v>
      </c>
      <c r="BD54" s="106" t="s">
        <v>291</v>
      </c>
      <c r="BE54" s="164" t="s">
        <v>241</v>
      </c>
      <c r="BF54" s="165" t="s">
        <v>289</v>
      </c>
      <c r="BG54" s="165" t="s">
        <v>290</v>
      </c>
      <c r="BH54" s="166" t="s">
        <v>291</v>
      </c>
      <c r="BI54" s="104" t="s">
        <v>241</v>
      </c>
      <c r="BJ54" s="105" t="s">
        <v>289</v>
      </c>
      <c r="BK54" s="105" t="s">
        <v>290</v>
      </c>
      <c r="BL54" s="106" t="s">
        <v>291</v>
      </c>
      <c r="BM54" s="164" t="s">
        <v>241</v>
      </c>
      <c r="BN54" s="165" t="s">
        <v>289</v>
      </c>
      <c r="BO54" s="165" t="s">
        <v>290</v>
      </c>
      <c r="BP54" s="166" t="s">
        <v>291</v>
      </c>
      <c r="BQ54" s="104" t="s">
        <v>241</v>
      </c>
      <c r="BR54" s="105" t="s">
        <v>289</v>
      </c>
      <c r="BS54" s="105" t="s">
        <v>290</v>
      </c>
      <c r="BT54" s="106" t="s">
        <v>291</v>
      </c>
      <c r="BU54" s="104" t="s">
        <v>241</v>
      </c>
      <c r="BV54" s="105" t="s">
        <v>289</v>
      </c>
      <c r="BW54" s="105" t="s">
        <v>290</v>
      </c>
      <c r="BX54" s="106" t="s">
        <v>291</v>
      </c>
      <c r="BY54" s="164" t="s">
        <v>241</v>
      </c>
      <c r="BZ54" s="165" t="s">
        <v>289</v>
      </c>
      <c r="CA54" s="165" t="s">
        <v>290</v>
      </c>
      <c r="CB54" s="166" t="s">
        <v>291</v>
      </c>
      <c r="CC54" s="104" t="s">
        <v>241</v>
      </c>
      <c r="CD54" s="105" t="s">
        <v>289</v>
      </c>
      <c r="CE54" s="105" t="s">
        <v>290</v>
      </c>
      <c r="CF54" s="106" t="s">
        <v>291</v>
      </c>
      <c r="CG54" s="104" t="s">
        <v>241</v>
      </c>
      <c r="CH54" s="105" t="s">
        <v>289</v>
      </c>
      <c r="CI54" s="105" t="s">
        <v>290</v>
      </c>
      <c r="CJ54" s="106" t="s">
        <v>291</v>
      </c>
      <c r="CK54" s="104" t="s">
        <v>241</v>
      </c>
      <c r="CL54" s="105" t="s">
        <v>289</v>
      </c>
      <c r="CM54" s="105" t="s">
        <v>290</v>
      </c>
      <c r="CN54" s="106" t="s">
        <v>291</v>
      </c>
      <c r="CO54" s="104" t="s">
        <v>241</v>
      </c>
      <c r="CP54" s="105" t="s">
        <v>289</v>
      </c>
      <c r="CQ54" s="105" t="s">
        <v>290</v>
      </c>
      <c r="CR54" s="106" t="s">
        <v>291</v>
      </c>
    </row>
    <row r="55" spans="1:96" ht="15.75" x14ac:dyDescent="0.25">
      <c r="A55" s="101" t="s">
        <v>344</v>
      </c>
      <c r="B55" s="102" t="s">
        <v>369</v>
      </c>
      <c r="C55" s="25">
        <f>L55+P55+T55+X55+AB55+AF55+AJ55+AN55+AR55+AV55+AZ55+BD55+BH55+BL55+BP55+BT55+BX55+CB55+CF55+CJ55+CN55+CR55</f>
        <v>0</v>
      </c>
      <c r="D55" s="26">
        <f>(I55+M55+Q55+U55+Y55+AC55+AG55+AK55+AO55+AS55+AW55+BA55+BE55+BI55+BM55+BQ55+BU55+BY55+CC55+CG55+CK55+CO55)/22</f>
        <v>0</v>
      </c>
      <c r="E55" s="26">
        <f>P55+T55+X55+AB55+AF55+AJ55+AN55+BH55+CJ55+CN55+CR55</f>
        <v>0</v>
      </c>
      <c r="F55" s="26">
        <f>L55+AR55+AV55+AZ55+BD55+BL55+BP55+BT55+BX55+CB55+CF55</f>
        <v>0</v>
      </c>
      <c r="G55" s="26">
        <f>L55+T55+AB55+AJ55+AN55+AV55+BD55+BL55+BT55+BX55+CF55+CJ55+CN55+CR55</f>
        <v>0</v>
      </c>
      <c r="H55" s="27">
        <f>P55+X55+AF55+AR55+AZ55+BH55+BP55+CB55</f>
        <v>0</v>
      </c>
      <c r="I55" s="11"/>
      <c r="J55" s="7" t="s">
        <v>53</v>
      </c>
      <c r="K55" s="7"/>
      <c r="L55" s="10"/>
      <c r="M55" s="170"/>
      <c r="N55" s="174" t="s">
        <v>32</v>
      </c>
      <c r="O55" s="171"/>
      <c r="P55" s="172"/>
      <c r="Q55" s="11"/>
      <c r="R55" s="174" t="s">
        <v>59</v>
      </c>
      <c r="S55" s="7"/>
      <c r="T55" s="10"/>
      <c r="U55" s="170"/>
      <c r="V55" s="174" t="s">
        <v>24</v>
      </c>
      <c r="W55" s="171"/>
      <c r="X55" s="172"/>
      <c r="Y55" s="11"/>
      <c r="Z55" s="174" t="s">
        <v>73</v>
      </c>
      <c r="AA55" s="7"/>
      <c r="AB55" s="10"/>
      <c r="AC55" s="170"/>
      <c r="AD55" s="174" t="s">
        <v>44</v>
      </c>
      <c r="AE55" s="171"/>
      <c r="AF55" s="172"/>
      <c r="AG55" s="11"/>
      <c r="AH55" s="174" t="s">
        <v>55</v>
      </c>
      <c r="AI55" s="7"/>
      <c r="AJ55" s="10"/>
      <c r="AK55" s="11"/>
      <c r="AL55" s="174" t="s">
        <v>86</v>
      </c>
      <c r="AM55" s="7"/>
      <c r="AN55" s="10"/>
      <c r="AO55" s="170"/>
      <c r="AP55" s="171" t="s">
        <v>17</v>
      </c>
      <c r="AQ55" s="171"/>
      <c r="AR55" s="172"/>
      <c r="AS55" s="11"/>
      <c r="AT55" s="7" t="s">
        <v>52</v>
      </c>
      <c r="AU55" s="7"/>
      <c r="AV55" s="10"/>
      <c r="AW55" s="170"/>
      <c r="AX55" s="171" t="s">
        <v>22</v>
      </c>
      <c r="AY55" s="171"/>
      <c r="AZ55" s="172"/>
      <c r="BA55" s="11"/>
      <c r="BB55" s="7" t="s">
        <v>59</v>
      </c>
      <c r="BC55" s="7"/>
      <c r="BD55" s="10"/>
      <c r="BE55" s="170"/>
      <c r="BF55" s="174" t="s">
        <v>43</v>
      </c>
      <c r="BG55" s="171"/>
      <c r="BH55" s="172"/>
      <c r="BI55" s="11"/>
      <c r="BJ55" s="7" t="s">
        <v>80</v>
      </c>
      <c r="BK55" s="7"/>
      <c r="BL55" s="10"/>
      <c r="BM55" s="170"/>
      <c r="BN55" s="171" t="s">
        <v>12</v>
      </c>
      <c r="BO55" s="171"/>
      <c r="BP55" s="172"/>
      <c r="BQ55" s="11"/>
      <c r="BR55" s="7" t="s">
        <v>73</v>
      </c>
      <c r="BS55" s="7"/>
      <c r="BT55" s="10"/>
      <c r="BU55" s="11"/>
      <c r="BV55" s="7" t="s">
        <v>55</v>
      </c>
      <c r="BW55" s="7"/>
      <c r="BX55" s="10"/>
      <c r="BY55" s="170"/>
      <c r="BZ55" s="171" t="s">
        <v>3</v>
      </c>
      <c r="CA55" s="171"/>
      <c r="CB55" s="172"/>
      <c r="CC55" s="11"/>
      <c r="CD55" s="7" t="s">
        <v>86</v>
      </c>
      <c r="CE55" s="7"/>
      <c r="CF55" s="10"/>
      <c r="CG55" s="11"/>
      <c r="CH55" s="174" t="s">
        <v>52</v>
      </c>
      <c r="CI55" s="7"/>
      <c r="CJ55" s="10"/>
      <c r="CK55" s="11"/>
      <c r="CL55" s="174" t="s">
        <v>53</v>
      </c>
      <c r="CM55" s="7"/>
      <c r="CN55" s="10"/>
      <c r="CO55" s="11"/>
      <c r="CP55" s="174" t="s">
        <v>80</v>
      </c>
      <c r="CQ55" s="7"/>
      <c r="CR55" s="10"/>
    </row>
    <row r="56" spans="1:96" ht="15.75" x14ac:dyDescent="0.25">
      <c r="A56" s="101" t="s">
        <v>345</v>
      </c>
      <c r="B56" s="102" t="s">
        <v>370</v>
      </c>
      <c r="C56" s="25">
        <f>L56+P56+T56+X56+AB56+AF56+AJ56+AN56+AR56+AV56+AZ56+BD56+BH56+BL56+BP56+BT56+BX56+CB56+CF56+CJ56+CN56+CR56</f>
        <v>0</v>
      </c>
      <c r="D56" s="26">
        <f>I56+M56+Q56+U56+Y56+AC56+AG56+AK56+AO56+AS56+AW56+BA56+BE56+BI56+BM56+BQ56+BU56+BY56+CC56+CG56+CK56+CO56</f>
        <v>0</v>
      </c>
      <c r="E56" s="26">
        <f>P56+T56+X56+AB56+AF56+AJ56+AN56+BH56+CJ56+CN56+CR56</f>
        <v>0</v>
      </c>
      <c r="F56" s="26">
        <f>L56+AR56+AV56+AZ56+BD56+BL56+BP56+BT56+BX56+CB56+CF56</f>
        <v>0</v>
      </c>
      <c r="G56" s="26">
        <f>L56+T56+AB56+AJ56+AN56+AV56+BD56+BL56+BT56+BX56+CF56+CJ56+CN56+CR56</f>
        <v>0</v>
      </c>
      <c r="H56" s="27">
        <f>P56+X56+AF56+AR56+AZ56+BH56+BP56+CB56</f>
        <v>0</v>
      </c>
      <c r="I56" s="11"/>
      <c r="J56" s="7" t="s">
        <v>53</v>
      </c>
      <c r="K56" s="7"/>
      <c r="L56" s="10"/>
      <c r="M56" s="170"/>
      <c r="N56" s="174" t="s">
        <v>32</v>
      </c>
      <c r="O56" s="171"/>
      <c r="P56" s="172"/>
      <c r="Q56" s="11"/>
      <c r="R56" s="174" t="s">
        <v>59</v>
      </c>
      <c r="S56" s="7"/>
      <c r="T56" s="10"/>
      <c r="U56" s="170"/>
      <c r="V56" s="174" t="s">
        <v>24</v>
      </c>
      <c r="W56" s="171"/>
      <c r="X56" s="172"/>
      <c r="Y56" s="11"/>
      <c r="Z56" s="174" t="s">
        <v>73</v>
      </c>
      <c r="AA56" s="7"/>
      <c r="AB56" s="10"/>
      <c r="AC56" s="170"/>
      <c r="AD56" s="174" t="s">
        <v>44</v>
      </c>
      <c r="AE56" s="171"/>
      <c r="AF56" s="172"/>
      <c r="AG56" s="11"/>
      <c r="AH56" s="174" t="s">
        <v>55</v>
      </c>
      <c r="AI56" s="7"/>
      <c r="AJ56" s="10"/>
      <c r="AK56" s="11"/>
      <c r="AL56" s="174" t="s">
        <v>86</v>
      </c>
      <c r="AM56" s="7"/>
      <c r="AN56" s="10"/>
      <c r="AO56" s="170"/>
      <c r="AP56" s="171" t="s">
        <v>17</v>
      </c>
      <c r="AQ56" s="171"/>
      <c r="AR56" s="172"/>
      <c r="AS56" s="11"/>
      <c r="AT56" s="7" t="s">
        <v>52</v>
      </c>
      <c r="AU56" s="7"/>
      <c r="AV56" s="10"/>
      <c r="AW56" s="170"/>
      <c r="AX56" s="171" t="s">
        <v>22</v>
      </c>
      <c r="AY56" s="171"/>
      <c r="AZ56" s="172"/>
      <c r="BA56" s="11"/>
      <c r="BB56" s="7" t="s">
        <v>59</v>
      </c>
      <c r="BC56" s="7"/>
      <c r="BD56" s="10"/>
      <c r="BE56" s="170"/>
      <c r="BF56" s="174" t="s">
        <v>43</v>
      </c>
      <c r="BG56" s="171"/>
      <c r="BH56" s="172"/>
      <c r="BI56" s="11"/>
      <c r="BJ56" s="7" t="s">
        <v>80</v>
      </c>
      <c r="BK56" s="7"/>
      <c r="BL56" s="10"/>
      <c r="BM56" s="170"/>
      <c r="BN56" s="171" t="s">
        <v>12</v>
      </c>
      <c r="BO56" s="171"/>
      <c r="BP56" s="172"/>
      <c r="BQ56" s="11"/>
      <c r="BR56" s="7" t="s">
        <v>73</v>
      </c>
      <c r="BS56" s="7"/>
      <c r="BT56" s="10"/>
      <c r="BU56" s="11"/>
      <c r="BV56" s="7" t="s">
        <v>55</v>
      </c>
      <c r="BW56" s="7"/>
      <c r="BX56" s="10"/>
      <c r="BY56" s="170"/>
      <c r="BZ56" s="171" t="s">
        <v>3</v>
      </c>
      <c r="CA56" s="171"/>
      <c r="CB56" s="172"/>
      <c r="CC56" s="11"/>
      <c r="CD56" s="7" t="s">
        <v>86</v>
      </c>
      <c r="CE56" s="7"/>
      <c r="CF56" s="10"/>
      <c r="CG56" s="11"/>
      <c r="CH56" s="174" t="s">
        <v>52</v>
      </c>
      <c r="CI56" s="7"/>
      <c r="CJ56" s="10"/>
      <c r="CK56" s="11"/>
      <c r="CL56" s="174" t="s">
        <v>53</v>
      </c>
      <c r="CM56" s="7"/>
      <c r="CN56" s="10"/>
      <c r="CO56" s="11"/>
      <c r="CP56" s="174" t="s">
        <v>80</v>
      </c>
      <c r="CQ56" s="7"/>
      <c r="CR56" s="10"/>
    </row>
    <row r="57" spans="1:96" ht="16.5" thickBot="1" x14ac:dyDescent="0.3">
      <c r="A57" s="94"/>
      <c r="B57" s="103"/>
      <c r="C57" s="39"/>
      <c r="D57" s="39"/>
      <c r="E57" s="24"/>
      <c r="F57" s="24"/>
      <c r="G57" s="24"/>
      <c r="H57" s="24"/>
      <c r="I57" s="107"/>
      <c r="J57" s="108"/>
      <c r="K57" s="108"/>
      <c r="L57" s="109"/>
      <c r="M57" s="107"/>
      <c r="N57" s="108"/>
      <c r="O57" s="108"/>
      <c r="P57" s="109"/>
      <c r="Q57" s="107"/>
      <c r="R57" s="108"/>
      <c r="S57" s="108"/>
      <c r="T57" s="109"/>
      <c r="U57" s="107"/>
      <c r="V57" s="108"/>
      <c r="W57" s="108"/>
      <c r="X57" s="109"/>
      <c r="Y57" s="107"/>
      <c r="Z57" s="108"/>
      <c r="AA57" s="108"/>
      <c r="AB57" s="109"/>
      <c r="AC57" s="107"/>
      <c r="AD57" s="108"/>
      <c r="AE57" s="108"/>
      <c r="AF57" s="109"/>
      <c r="AG57" s="107"/>
      <c r="AH57" s="108"/>
      <c r="AI57" s="108"/>
      <c r="AJ57" s="109"/>
      <c r="AK57" s="107"/>
      <c r="AL57" s="108"/>
      <c r="AM57" s="108"/>
      <c r="AN57" s="109"/>
      <c r="AO57" s="107"/>
      <c r="AP57" s="108"/>
      <c r="AQ57" s="108"/>
      <c r="AR57" s="109"/>
      <c r="AS57" s="107"/>
      <c r="AT57" s="108"/>
      <c r="AU57" s="108"/>
      <c r="AV57" s="109"/>
      <c r="AW57" s="107"/>
      <c r="AX57" s="108"/>
      <c r="AY57" s="108"/>
      <c r="AZ57" s="109"/>
      <c r="BA57" s="107"/>
      <c r="BB57" s="108"/>
      <c r="BC57" s="108"/>
      <c r="BD57" s="109"/>
      <c r="BE57" s="107"/>
      <c r="BF57" s="108"/>
      <c r="BG57" s="108"/>
      <c r="BH57" s="109"/>
      <c r="BI57" s="107"/>
      <c r="BJ57" s="108"/>
      <c r="BK57" s="108"/>
      <c r="BL57" s="109"/>
      <c r="BM57" s="107"/>
      <c r="BN57" s="108"/>
      <c r="BO57" s="108"/>
      <c r="BP57" s="109"/>
      <c r="BQ57" s="107"/>
      <c r="BR57" s="108"/>
      <c r="BS57" s="108"/>
      <c r="BT57" s="109"/>
      <c r="BU57" s="107"/>
      <c r="BV57" s="108"/>
      <c r="BW57" s="108"/>
      <c r="BX57" s="109"/>
      <c r="BY57" s="107"/>
      <c r="BZ57" s="108"/>
      <c r="CA57" s="108"/>
      <c r="CB57" s="109"/>
      <c r="CC57" s="107"/>
      <c r="CD57" s="108"/>
      <c r="CE57" s="108"/>
      <c r="CF57" s="109"/>
      <c r="CG57" s="107"/>
      <c r="CH57" s="108"/>
      <c r="CI57" s="108"/>
      <c r="CJ57" s="109"/>
      <c r="CK57" s="107"/>
      <c r="CL57" s="108"/>
      <c r="CM57" s="108"/>
      <c r="CN57" s="109"/>
      <c r="CO57" s="107"/>
      <c r="CP57" s="108"/>
      <c r="CQ57" s="108"/>
      <c r="CR57" s="109"/>
    </row>
    <row r="58" spans="1:96" ht="16.5" thickBot="1" x14ac:dyDescent="0.3">
      <c r="A58" s="71" t="s">
        <v>0</v>
      </c>
      <c r="B58" s="72" t="s">
        <v>255</v>
      </c>
      <c r="C58" s="104" t="s">
        <v>235</v>
      </c>
      <c r="D58" s="105" t="s">
        <v>292</v>
      </c>
      <c r="E58" s="105" t="s">
        <v>180</v>
      </c>
      <c r="F58" s="105" t="s">
        <v>181</v>
      </c>
      <c r="G58" s="105" t="s">
        <v>33</v>
      </c>
      <c r="H58" s="106" t="s">
        <v>293</v>
      </c>
      <c r="I58" s="104" t="s">
        <v>241</v>
      </c>
      <c r="J58" s="105" t="s">
        <v>289</v>
      </c>
      <c r="K58" s="105" t="s">
        <v>290</v>
      </c>
      <c r="L58" s="106" t="s">
        <v>291</v>
      </c>
      <c r="M58" s="164" t="s">
        <v>241</v>
      </c>
      <c r="N58" s="165" t="s">
        <v>289</v>
      </c>
      <c r="O58" s="165" t="s">
        <v>290</v>
      </c>
      <c r="P58" s="166" t="s">
        <v>291</v>
      </c>
      <c r="Q58" s="104" t="s">
        <v>241</v>
      </c>
      <c r="R58" s="105" t="s">
        <v>289</v>
      </c>
      <c r="S58" s="105" t="s">
        <v>290</v>
      </c>
      <c r="T58" s="106" t="s">
        <v>291</v>
      </c>
      <c r="U58" s="164" t="s">
        <v>241</v>
      </c>
      <c r="V58" s="165" t="s">
        <v>289</v>
      </c>
      <c r="W58" s="165" t="s">
        <v>290</v>
      </c>
      <c r="X58" s="166" t="s">
        <v>291</v>
      </c>
      <c r="Y58" s="104" t="s">
        <v>241</v>
      </c>
      <c r="Z58" s="105" t="s">
        <v>289</v>
      </c>
      <c r="AA58" s="105" t="s">
        <v>290</v>
      </c>
      <c r="AB58" s="106" t="s">
        <v>291</v>
      </c>
      <c r="AC58" s="164" t="s">
        <v>241</v>
      </c>
      <c r="AD58" s="165" t="s">
        <v>289</v>
      </c>
      <c r="AE58" s="165" t="s">
        <v>290</v>
      </c>
      <c r="AF58" s="166" t="s">
        <v>291</v>
      </c>
      <c r="AG58" s="104" t="s">
        <v>241</v>
      </c>
      <c r="AH58" s="105" t="s">
        <v>289</v>
      </c>
      <c r="AI58" s="105" t="s">
        <v>290</v>
      </c>
      <c r="AJ58" s="106" t="s">
        <v>291</v>
      </c>
      <c r="AK58" s="104" t="s">
        <v>241</v>
      </c>
      <c r="AL58" s="105" t="s">
        <v>289</v>
      </c>
      <c r="AM58" s="105" t="s">
        <v>290</v>
      </c>
      <c r="AN58" s="106" t="s">
        <v>291</v>
      </c>
      <c r="AO58" s="164" t="s">
        <v>241</v>
      </c>
      <c r="AP58" s="165" t="s">
        <v>289</v>
      </c>
      <c r="AQ58" s="165" t="s">
        <v>290</v>
      </c>
      <c r="AR58" s="166" t="s">
        <v>291</v>
      </c>
      <c r="AS58" s="104" t="s">
        <v>241</v>
      </c>
      <c r="AT58" s="105" t="s">
        <v>289</v>
      </c>
      <c r="AU58" s="105" t="s">
        <v>290</v>
      </c>
      <c r="AV58" s="106" t="s">
        <v>291</v>
      </c>
      <c r="AW58" s="164" t="s">
        <v>241</v>
      </c>
      <c r="AX58" s="165" t="s">
        <v>289</v>
      </c>
      <c r="AY58" s="165" t="s">
        <v>290</v>
      </c>
      <c r="AZ58" s="166" t="s">
        <v>291</v>
      </c>
      <c r="BA58" s="104" t="s">
        <v>241</v>
      </c>
      <c r="BB58" s="105" t="s">
        <v>289</v>
      </c>
      <c r="BC58" s="105" t="s">
        <v>290</v>
      </c>
      <c r="BD58" s="106" t="s">
        <v>291</v>
      </c>
      <c r="BE58" s="164" t="s">
        <v>241</v>
      </c>
      <c r="BF58" s="165" t="s">
        <v>289</v>
      </c>
      <c r="BG58" s="165" t="s">
        <v>290</v>
      </c>
      <c r="BH58" s="166" t="s">
        <v>291</v>
      </c>
      <c r="BI58" s="104" t="s">
        <v>241</v>
      </c>
      <c r="BJ58" s="105" t="s">
        <v>289</v>
      </c>
      <c r="BK58" s="105" t="s">
        <v>290</v>
      </c>
      <c r="BL58" s="106" t="s">
        <v>291</v>
      </c>
      <c r="BM58" s="164" t="s">
        <v>241</v>
      </c>
      <c r="BN58" s="165" t="s">
        <v>289</v>
      </c>
      <c r="BO58" s="165" t="s">
        <v>290</v>
      </c>
      <c r="BP58" s="166" t="s">
        <v>291</v>
      </c>
      <c r="BQ58" s="104" t="s">
        <v>241</v>
      </c>
      <c r="BR58" s="105" t="s">
        <v>289</v>
      </c>
      <c r="BS58" s="105" t="s">
        <v>290</v>
      </c>
      <c r="BT58" s="106" t="s">
        <v>291</v>
      </c>
      <c r="BU58" s="104" t="s">
        <v>241</v>
      </c>
      <c r="BV58" s="105" t="s">
        <v>289</v>
      </c>
      <c r="BW58" s="105" t="s">
        <v>290</v>
      </c>
      <c r="BX58" s="106" t="s">
        <v>291</v>
      </c>
      <c r="BY58" s="164" t="s">
        <v>241</v>
      </c>
      <c r="BZ58" s="165" t="s">
        <v>289</v>
      </c>
      <c r="CA58" s="165" t="s">
        <v>290</v>
      </c>
      <c r="CB58" s="166" t="s">
        <v>291</v>
      </c>
      <c r="CC58" s="104" t="s">
        <v>241</v>
      </c>
      <c r="CD58" s="105" t="s">
        <v>289</v>
      </c>
      <c r="CE58" s="105" t="s">
        <v>290</v>
      </c>
      <c r="CF58" s="106" t="s">
        <v>291</v>
      </c>
      <c r="CG58" s="104" t="s">
        <v>241</v>
      </c>
      <c r="CH58" s="105" t="s">
        <v>289</v>
      </c>
      <c r="CI58" s="105" t="s">
        <v>290</v>
      </c>
      <c r="CJ58" s="106" t="s">
        <v>291</v>
      </c>
      <c r="CK58" s="104" t="s">
        <v>241</v>
      </c>
      <c r="CL58" s="105" t="s">
        <v>289</v>
      </c>
      <c r="CM58" s="105" t="s">
        <v>290</v>
      </c>
      <c r="CN58" s="106" t="s">
        <v>291</v>
      </c>
      <c r="CO58" s="104" t="s">
        <v>241</v>
      </c>
      <c r="CP58" s="105" t="s">
        <v>289</v>
      </c>
      <c r="CQ58" s="105" t="s">
        <v>290</v>
      </c>
      <c r="CR58" s="106" t="s">
        <v>291</v>
      </c>
    </row>
    <row r="59" spans="1:96" ht="15.75" x14ac:dyDescent="0.25">
      <c r="A59" s="101" t="s">
        <v>344</v>
      </c>
      <c r="B59" s="102" t="s">
        <v>371</v>
      </c>
      <c r="C59" s="25">
        <f>L59+P59+T59+X59+AB59+AF59+AJ59+AN59+AR59+AV59+AZ59+BD59+BH59+BL59+BP59+BT59+BX59+CB59+CF59+CJ59+CN59+CR59</f>
        <v>0</v>
      </c>
      <c r="D59" s="26">
        <f>(I59+M59+Q59+U59+Y59+AC59+AG59+AK59+AO59+AS59+AW59+BA59+BE59+BI59+BM59+BQ59+BU59+BY59+CC59+CG59+CK59+CO59)/22</f>
        <v>0</v>
      </c>
      <c r="E59" s="26">
        <f>P59+T59+X59+AB59+AF59+AJ59+AN59+AV59+BH59+BL59+CN59</f>
        <v>0</v>
      </c>
      <c r="F59" s="26">
        <f>L59+AR59+AZ59+BD59+BP59+BT59+BX59+CB59+CF59+CJ59+CR59</f>
        <v>0</v>
      </c>
      <c r="G59" s="26">
        <f>L59+T59+AB59+AJ59+AN59+AV59+BD59+BL59+BT59+BX59+CF59+CJ59+CN59+CR59</f>
        <v>0</v>
      </c>
      <c r="H59" s="27">
        <f>P59+X59+AF59+AR59+AZ59+BH59+BP59+CB59</f>
        <v>0</v>
      </c>
      <c r="I59" s="11"/>
      <c r="J59" s="7" t="s">
        <v>55</v>
      </c>
      <c r="K59" s="7"/>
      <c r="L59" s="10"/>
      <c r="M59" s="170"/>
      <c r="N59" s="174" t="s">
        <v>43</v>
      </c>
      <c r="O59" s="171"/>
      <c r="P59" s="172"/>
      <c r="Q59" s="11"/>
      <c r="R59" s="174" t="s">
        <v>86</v>
      </c>
      <c r="S59" s="7"/>
      <c r="T59" s="10"/>
      <c r="U59" s="170"/>
      <c r="V59" s="174" t="s">
        <v>44</v>
      </c>
      <c r="W59" s="171"/>
      <c r="X59" s="172"/>
      <c r="Y59" s="11"/>
      <c r="Z59" s="174" t="s">
        <v>53</v>
      </c>
      <c r="AA59" s="7"/>
      <c r="AB59" s="10"/>
      <c r="AC59" s="170"/>
      <c r="AD59" s="174" t="s">
        <v>24</v>
      </c>
      <c r="AE59" s="171"/>
      <c r="AF59" s="172"/>
      <c r="AG59" s="11"/>
      <c r="AH59" s="174" t="s">
        <v>59</v>
      </c>
      <c r="AI59" s="7"/>
      <c r="AJ59" s="10"/>
      <c r="AK59" s="11"/>
      <c r="AL59" s="174" t="s">
        <v>52</v>
      </c>
      <c r="AM59" s="7"/>
      <c r="AN59" s="10"/>
      <c r="AO59" s="170"/>
      <c r="AP59" s="171" t="s">
        <v>12</v>
      </c>
      <c r="AQ59" s="171"/>
      <c r="AR59" s="172"/>
      <c r="AS59" s="11"/>
      <c r="AT59" s="174" t="s">
        <v>73</v>
      </c>
      <c r="AU59" s="7"/>
      <c r="AV59" s="10"/>
      <c r="AW59" s="170"/>
      <c r="AX59" s="171" t="s">
        <v>3</v>
      </c>
      <c r="AY59" s="171"/>
      <c r="AZ59" s="172"/>
      <c r="BA59" s="11"/>
      <c r="BB59" s="7" t="s">
        <v>86</v>
      </c>
      <c r="BC59" s="7"/>
      <c r="BD59" s="10"/>
      <c r="BE59" s="170"/>
      <c r="BF59" s="174" t="s">
        <v>32</v>
      </c>
      <c r="BG59" s="171"/>
      <c r="BH59" s="172"/>
      <c r="BI59" s="11"/>
      <c r="BJ59" s="174" t="s">
        <v>74</v>
      </c>
      <c r="BK59" s="7"/>
      <c r="BL59" s="10"/>
      <c r="BM59" s="170"/>
      <c r="BN59" s="171" t="s">
        <v>17</v>
      </c>
      <c r="BO59" s="171"/>
      <c r="BP59" s="172"/>
      <c r="BQ59" s="11"/>
      <c r="BR59" s="7" t="s">
        <v>53</v>
      </c>
      <c r="BS59" s="7"/>
      <c r="BT59" s="10"/>
      <c r="BU59" s="11"/>
      <c r="BV59" s="7" t="s">
        <v>59</v>
      </c>
      <c r="BW59" s="7"/>
      <c r="BX59" s="10"/>
      <c r="BY59" s="170"/>
      <c r="BZ59" s="171" t="s">
        <v>22</v>
      </c>
      <c r="CA59" s="171"/>
      <c r="CB59" s="172"/>
      <c r="CC59" s="11"/>
      <c r="CD59" s="7" t="s">
        <v>52</v>
      </c>
      <c r="CE59" s="7"/>
      <c r="CF59" s="10"/>
      <c r="CG59" s="11"/>
      <c r="CH59" s="7" t="s">
        <v>73</v>
      </c>
      <c r="CI59" s="7"/>
      <c r="CJ59" s="10"/>
      <c r="CK59" s="11"/>
      <c r="CL59" s="174" t="s">
        <v>55</v>
      </c>
      <c r="CM59" s="7"/>
      <c r="CN59" s="10"/>
      <c r="CO59" s="11"/>
      <c r="CP59" s="7" t="s">
        <v>74</v>
      </c>
      <c r="CQ59" s="7"/>
      <c r="CR59" s="10"/>
    </row>
    <row r="60" spans="1:96" ht="15.75" x14ac:dyDescent="0.25">
      <c r="A60" s="101" t="s">
        <v>345</v>
      </c>
      <c r="B60" s="102" t="s">
        <v>372</v>
      </c>
      <c r="C60" s="25">
        <f>L60+P60+T60+X60+AB60+AF60+AJ60+AN60+AR60+AV60+AZ60+BD60+BH60+BL60+BP60+BT60+BX60+CB60+CF60+CJ60+CN60+CR60</f>
        <v>0</v>
      </c>
      <c r="D60" s="26">
        <f>I60+M60+Q60+U60+Y60+AC60+AG60+AK60+AO60+AS60+AW60+BA60+BE60+BI60+BM60+BQ60+BU60+BY60+CC60+CG60+CK60+CO60</f>
        <v>0</v>
      </c>
      <c r="E60" s="26">
        <f>P60+T60+X60+AB60+AF60+AJ60+AN60+AV60+BH60+BL60+CN60</f>
        <v>0</v>
      </c>
      <c r="F60" s="26">
        <f>L60+AR60+AZ60+BD60+BP60+BT60+BX60+CB60+CF60+CJ60+CR60</f>
        <v>0</v>
      </c>
      <c r="G60" s="26">
        <f>L60+T60+AB60+AJ60+AN60+AV60+BD60+BL60+BT60+BX60+CF60+CJ60+CN60+CR60</f>
        <v>0</v>
      </c>
      <c r="H60" s="27">
        <f>P60+X60+AF60+AR60+AZ60+BH60+BP60+CB60</f>
        <v>0</v>
      </c>
      <c r="I60" s="11"/>
      <c r="J60" s="7" t="s">
        <v>55</v>
      </c>
      <c r="K60" s="7"/>
      <c r="L60" s="10"/>
      <c r="M60" s="170"/>
      <c r="N60" s="174" t="s">
        <v>43</v>
      </c>
      <c r="O60" s="171"/>
      <c r="P60" s="172"/>
      <c r="Q60" s="11"/>
      <c r="R60" s="174" t="s">
        <v>86</v>
      </c>
      <c r="S60" s="7"/>
      <c r="T60" s="10"/>
      <c r="U60" s="170"/>
      <c r="V60" s="174" t="s">
        <v>44</v>
      </c>
      <c r="W60" s="171"/>
      <c r="X60" s="172"/>
      <c r="Y60" s="11"/>
      <c r="Z60" s="174" t="s">
        <v>53</v>
      </c>
      <c r="AA60" s="7"/>
      <c r="AB60" s="10"/>
      <c r="AC60" s="170"/>
      <c r="AD60" s="174" t="s">
        <v>24</v>
      </c>
      <c r="AE60" s="171"/>
      <c r="AF60" s="172"/>
      <c r="AG60" s="11"/>
      <c r="AH60" s="174" t="s">
        <v>59</v>
      </c>
      <c r="AI60" s="7"/>
      <c r="AJ60" s="10"/>
      <c r="AK60" s="11"/>
      <c r="AL60" s="174" t="s">
        <v>52</v>
      </c>
      <c r="AM60" s="7"/>
      <c r="AN60" s="10"/>
      <c r="AO60" s="170"/>
      <c r="AP60" s="171" t="s">
        <v>12</v>
      </c>
      <c r="AQ60" s="171"/>
      <c r="AR60" s="172"/>
      <c r="AS60" s="11"/>
      <c r="AT60" s="174" t="s">
        <v>73</v>
      </c>
      <c r="AU60" s="7"/>
      <c r="AV60" s="10"/>
      <c r="AW60" s="170"/>
      <c r="AX60" s="171" t="s">
        <v>3</v>
      </c>
      <c r="AY60" s="171"/>
      <c r="AZ60" s="172"/>
      <c r="BA60" s="11"/>
      <c r="BB60" s="7" t="s">
        <v>86</v>
      </c>
      <c r="BC60" s="7"/>
      <c r="BD60" s="10"/>
      <c r="BE60" s="170"/>
      <c r="BF60" s="174" t="s">
        <v>32</v>
      </c>
      <c r="BG60" s="171"/>
      <c r="BH60" s="172"/>
      <c r="BI60" s="11"/>
      <c r="BJ60" s="174" t="s">
        <v>74</v>
      </c>
      <c r="BK60" s="7"/>
      <c r="BL60" s="10"/>
      <c r="BM60" s="170"/>
      <c r="BN60" s="171" t="s">
        <v>17</v>
      </c>
      <c r="BO60" s="171"/>
      <c r="BP60" s="172"/>
      <c r="BQ60" s="11"/>
      <c r="BR60" s="7" t="s">
        <v>53</v>
      </c>
      <c r="BS60" s="7"/>
      <c r="BT60" s="10"/>
      <c r="BU60" s="11"/>
      <c r="BV60" s="7" t="s">
        <v>59</v>
      </c>
      <c r="BW60" s="7"/>
      <c r="BX60" s="10"/>
      <c r="BY60" s="170"/>
      <c r="BZ60" s="171" t="s">
        <v>22</v>
      </c>
      <c r="CA60" s="171"/>
      <c r="CB60" s="172"/>
      <c r="CC60" s="11"/>
      <c r="CD60" s="7" t="s">
        <v>52</v>
      </c>
      <c r="CE60" s="7"/>
      <c r="CF60" s="10"/>
      <c r="CG60" s="11"/>
      <c r="CH60" s="7" t="s">
        <v>73</v>
      </c>
      <c r="CI60" s="7"/>
      <c r="CJ60" s="10"/>
      <c r="CK60" s="11"/>
      <c r="CL60" s="174" t="s">
        <v>55</v>
      </c>
      <c r="CM60" s="7"/>
      <c r="CN60" s="10"/>
      <c r="CO60" s="11"/>
      <c r="CP60" s="7" t="s">
        <v>74</v>
      </c>
      <c r="CQ60" s="7"/>
      <c r="CR60" s="10"/>
    </row>
    <row r="61" spans="1:96" ht="16.5" thickBot="1" x14ac:dyDescent="0.3">
      <c r="A61" s="94"/>
      <c r="B61" s="70"/>
      <c r="C61" s="39"/>
      <c r="D61" s="39"/>
      <c r="E61" s="24"/>
      <c r="F61" s="24"/>
      <c r="G61" s="24"/>
      <c r="H61" s="24"/>
      <c r="I61" s="107"/>
      <c r="J61" s="108"/>
      <c r="K61" s="108"/>
      <c r="L61" s="109"/>
      <c r="M61" s="107"/>
      <c r="N61" s="108"/>
      <c r="O61" s="108"/>
      <c r="P61" s="109"/>
      <c r="Q61" s="107"/>
      <c r="R61" s="108"/>
      <c r="S61" s="108"/>
      <c r="T61" s="109"/>
      <c r="U61" s="107"/>
      <c r="V61" s="108"/>
      <c r="W61" s="108"/>
      <c r="X61" s="109"/>
      <c r="Y61" s="107"/>
      <c r="Z61" s="108"/>
      <c r="AA61" s="108"/>
      <c r="AB61" s="109"/>
      <c r="AC61" s="107"/>
      <c r="AD61" s="108"/>
      <c r="AE61" s="108"/>
      <c r="AF61" s="109"/>
      <c r="AG61" s="107"/>
      <c r="AH61" s="108"/>
      <c r="AI61" s="108"/>
      <c r="AJ61" s="109"/>
      <c r="AK61" s="107"/>
      <c r="AL61" s="108"/>
      <c r="AM61" s="108"/>
      <c r="AN61" s="109"/>
      <c r="AO61" s="107"/>
      <c r="AP61" s="108"/>
      <c r="AQ61" s="108"/>
      <c r="AR61" s="109"/>
      <c r="AS61" s="107"/>
      <c r="AT61" s="108"/>
      <c r="AU61" s="108"/>
      <c r="AV61" s="109"/>
      <c r="AW61" s="107"/>
      <c r="AX61" s="108"/>
      <c r="AY61" s="108"/>
      <c r="AZ61" s="109"/>
      <c r="BA61" s="107"/>
      <c r="BB61" s="108"/>
      <c r="BC61" s="108"/>
      <c r="BD61" s="109"/>
      <c r="BE61" s="107"/>
      <c r="BF61" s="108"/>
      <c r="BG61" s="108"/>
      <c r="BH61" s="109"/>
      <c r="BI61" s="107"/>
      <c r="BJ61" s="108"/>
      <c r="BK61" s="108"/>
      <c r="BL61" s="109"/>
      <c r="BM61" s="107"/>
      <c r="BN61" s="108"/>
      <c r="BO61" s="108"/>
      <c r="BP61" s="109"/>
      <c r="BQ61" s="107"/>
      <c r="BR61" s="108"/>
      <c r="BS61" s="108"/>
      <c r="BT61" s="109"/>
      <c r="BU61" s="107"/>
      <c r="BV61" s="108"/>
      <c r="BW61" s="108"/>
      <c r="BX61" s="109"/>
      <c r="BY61" s="107"/>
      <c r="BZ61" s="108"/>
      <c r="CA61" s="108"/>
      <c r="CB61" s="109"/>
      <c r="CC61" s="107"/>
      <c r="CD61" s="108"/>
      <c r="CE61" s="108"/>
      <c r="CF61" s="109"/>
      <c r="CG61" s="107"/>
      <c r="CH61" s="108"/>
      <c r="CI61" s="108"/>
      <c r="CJ61" s="109"/>
      <c r="CK61" s="107"/>
      <c r="CL61" s="108"/>
      <c r="CM61" s="108"/>
      <c r="CN61" s="109"/>
      <c r="CO61" s="107"/>
      <c r="CP61" s="108"/>
      <c r="CQ61" s="108"/>
      <c r="CR61" s="109"/>
    </row>
    <row r="62" spans="1:96" ht="16.5" thickBot="1" x14ac:dyDescent="0.3">
      <c r="A62" s="71" t="s">
        <v>0</v>
      </c>
      <c r="B62" s="89" t="s">
        <v>86</v>
      </c>
      <c r="C62" s="104" t="s">
        <v>235</v>
      </c>
      <c r="D62" s="105" t="s">
        <v>292</v>
      </c>
      <c r="E62" s="105" t="s">
        <v>180</v>
      </c>
      <c r="F62" s="105" t="s">
        <v>181</v>
      </c>
      <c r="G62" s="105" t="s">
        <v>33</v>
      </c>
      <c r="H62" s="106" t="s">
        <v>293</v>
      </c>
      <c r="I62" s="104" t="s">
        <v>241</v>
      </c>
      <c r="J62" s="105" t="s">
        <v>289</v>
      </c>
      <c r="K62" s="105" t="s">
        <v>290</v>
      </c>
      <c r="L62" s="106" t="s">
        <v>291</v>
      </c>
      <c r="M62" s="164" t="s">
        <v>241</v>
      </c>
      <c r="N62" s="165" t="s">
        <v>289</v>
      </c>
      <c r="O62" s="165" t="s">
        <v>290</v>
      </c>
      <c r="P62" s="166" t="s">
        <v>291</v>
      </c>
      <c r="Q62" s="104" t="s">
        <v>241</v>
      </c>
      <c r="R62" s="105" t="s">
        <v>289</v>
      </c>
      <c r="S62" s="105" t="s">
        <v>290</v>
      </c>
      <c r="T62" s="106" t="s">
        <v>291</v>
      </c>
      <c r="U62" s="164" t="s">
        <v>241</v>
      </c>
      <c r="V62" s="165" t="s">
        <v>289</v>
      </c>
      <c r="W62" s="165" t="s">
        <v>290</v>
      </c>
      <c r="X62" s="166" t="s">
        <v>291</v>
      </c>
      <c r="Y62" s="104" t="s">
        <v>241</v>
      </c>
      <c r="Z62" s="105" t="s">
        <v>289</v>
      </c>
      <c r="AA62" s="105" t="s">
        <v>290</v>
      </c>
      <c r="AB62" s="106" t="s">
        <v>291</v>
      </c>
      <c r="AC62" s="164" t="s">
        <v>241</v>
      </c>
      <c r="AD62" s="165" t="s">
        <v>289</v>
      </c>
      <c r="AE62" s="165" t="s">
        <v>290</v>
      </c>
      <c r="AF62" s="166" t="s">
        <v>291</v>
      </c>
      <c r="AG62" s="104" t="s">
        <v>241</v>
      </c>
      <c r="AH62" s="105" t="s">
        <v>289</v>
      </c>
      <c r="AI62" s="105" t="s">
        <v>290</v>
      </c>
      <c r="AJ62" s="106" t="s">
        <v>291</v>
      </c>
      <c r="AK62" s="104" t="s">
        <v>241</v>
      </c>
      <c r="AL62" s="105" t="s">
        <v>289</v>
      </c>
      <c r="AM62" s="105" t="s">
        <v>290</v>
      </c>
      <c r="AN62" s="106" t="s">
        <v>291</v>
      </c>
      <c r="AO62" s="164" t="s">
        <v>241</v>
      </c>
      <c r="AP62" s="165" t="s">
        <v>289</v>
      </c>
      <c r="AQ62" s="165" t="s">
        <v>290</v>
      </c>
      <c r="AR62" s="166" t="s">
        <v>291</v>
      </c>
      <c r="AS62" s="104" t="s">
        <v>241</v>
      </c>
      <c r="AT62" s="105" t="s">
        <v>289</v>
      </c>
      <c r="AU62" s="105" t="s">
        <v>290</v>
      </c>
      <c r="AV62" s="106" t="s">
        <v>291</v>
      </c>
      <c r="AW62" s="164" t="s">
        <v>241</v>
      </c>
      <c r="AX62" s="165" t="s">
        <v>289</v>
      </c>
      <c r="AY62" s="165" t="s">
        <v>290</v>
      </c>
      <c r="AZ62" s="166" t="s">
        <v>291</v>
      </c>
      <c r="BA62" s="104" t="s">
        <v>241</v>
      </c>
      <c r="BB62" s="105" t="s">
        <v>289</v>
      </c>
      <c r="BC62" s="105" t="s">
        <v>290</v>
      </c>
      <c r="BD62" s="106" t="s">
        <v>291</v>
      </c>
      <c r="BE62" s="164" t="s">
        <v>241</v>
      </c>
      <c r="BF62" s="165" t="s">
        <v>289</v>
      </c>
      <c r="BG62" s="165" t="s">
        <v>290</v>
      </c>
      <c r="BH62" s="166" t="s">
        <v>291</v>
      </c>
      <c r="BI62" s="104" t="s">
        <v>241</v>
      </c>
      <c r="BJ62" s="105" t="s">
        <v>289</v>
      </c>
      <c r="BK62" s="105" t="s">
        <v>290</v>
      </c>
      <c r="BL62" s="106" t="s">
        <v>291</v>
      </c>
      <c r="BM62" s="164" t="s">
        <v>241</v>
      </c>
      <c r="BN62" s="165" t="s">
        <v>289</v>
      </c>
      <c r="BO62" s="165" t="s">
        <v>290</v>
      </c>
      <c r="BP62" s="166" t="s">
        <v>291</v>
      </c>
      <c r="BQ62" s="104" t="s">
        <v>241</v>
      </c>
      <c r="BR62" s="105" t="s">
        <v>289</v>
      </c>
      <c r="BS62" s="105" t="s">
        <v>290</v>
      </c>
      <c r="BT62" s="106" t="s">
        <v>291</v>
      </c>
      <c r="BU62" s="104" t="s">
        <v>241</v>
      </c>
      <c r="BV62" s="105" t="s">
        <v>289</v>
      </c>
      <c r="BW62" s="105" t="s">
        <v>290</v>
      </c>
      <c r="BX62" s="106" t="s">
        <v>291</v>
      </c>
      <c r="BY62" s="164" t="s">
        <v>241</v>
      </c>
      <c r="BZ62" s="165" t="s">
        <v>289</v>
      </c>
      <c r="CA62" s="165" t="s">
        <v>290</v>
      </c>
      <c r="CB62" s="166" t="s">
        <v>291</v>
      </c>
      <c r="CC62" s="104" t="s">
        <v>241</v>
      </c>
      <c r="CD62" s="105" t="s">
        <v>289</v>
      </c>
      <c r="CE62" s="105" t="s">
        <v>290</v>
      </c>
      <c r="CF62" s="106" t="s">
        <v>291</v>
      </c>
      <c r="CG62" s="104" t="s">
        <v>241</v>
      </c>
      <c r="CH62" s="105" t="s">
        <v>289</v>
      </c>
      <c r="CI62" s="105" t="s">
        <v>290</v>
      </c>
      <c r="CJ62" s="106" t="s">
        <v>291</v>
      </c>
      <c r="CK62" s="104" t="s">
        <v>241</v>
      </c>
      <c r="CL62" s="105" t="s">
        <v>289</v>
      </c>
      <c r="CM62" s="105" t="s">
        <v>290</v>
      </c>
      <c r="CN62" s="106" t="s">
        <v>291</v>
      </c>
      <c r="CO62" s="104" t="s">
        <v>241</v>
      </c>
      <c r="CP62" s="105" t="s">
        <v>289</v>
      </c>
      <c r="CQ62" s="105" t="s">
        <v>290</v>
      </c>
      <c r="CR62" s="106" t="s">
        <v>291</v>
      </c>
    </row>
    <row r="63" spans="1:96" ht="15.75" x14ac:dyDescent="0.25">
      <c r="A63" s="101" t="s">
        <v>344</v>
      </c>
      <c r="B63" s="74" t="s">
        <v>373</v>
      </c>
      <c r="C63" s="25">
        <f>L63+P63+T63+X63+AB63+AF63+AJ63+AN63+AR63+AV63+AZ63+BD63+BH63+BL63+BP63+BT63+BX63+CB63+CF63+CJ63+CN63+CR63</f>
        <v>0</v>
      </c>
      <c r="D63" s="26">
        <f>(I63+M63+Q63+U63+Y63+AC63+AG63+AK63+AO63+AS63+AW63+BA63+BE63+BI63+BM63+BQ63+BU63+BY63+CC63+CG63+CK63+CO63)/22</f>
        <v>0</v>
      </c>
      <c r="E63" s="26">
        <f>L63+P63+X63+AB63+AF63+BD63+BH63+BX63+CF63+CJ63+CR63</f>
        <v>0</v>
      </c>
      <c r="F63" s="26">
        <f>T63+AJ63+AN63+AR63+AV63+AZ63+BL63+BP63+BT63+CB63+CN63</f>
        <v>0</v>
      </c>
      <c r="G63" s="26">
        <f>L63+T63+AB63+AJ63+AN63+AV63+BD63+BL63+BT63+BX63+CF63+CJ63+CN63+CR63</f>
        <v>0</v>
      </c>
      <c r="H63" s="27">
        <f>P63+X63+AF63+AR63+AZ63+BH63+BP63+CB63</f>
        <v>0</v>
      </c>
      <c r="I63" s="11"/>
      <c r="J63" s="174" t="s">
        <v>59</v>
      </c>
      <c r="K63" s="7"/>
      <c r="L63" s="10"/>
      <c r="M63" s="170"/>
      <c r="N63" s="174" t="s">
        <v>44</v>
      </c>
      <c r="O63" s="171"/>
      <c r="P63" s="172"/>
      <c r="Q63" s="11"/>
      <c r="R63" s="7" t="s">
        <v>80</v>
      </c>
      <c r="S63" s="7"/>
      <c r="T63" s="10"/>
      <c r="U63" s="170"/>
      <c r="V63" s="174" t="s">
        <v>43</v>
      </c>
      <c r="W63" s="171"/>
      <c r="X63" s="172"/>
      <c r="Y63" s="11"/>
      <c r="Z63" s="174" t="s">
        <v>55</v>
      </c>
      <c r="AA63" s="7"/>
      <c r="AB63" s="10"/>
      <c r="AC63" s="170"/>
      <c r="AD63" s="174" t="s">
        <v>32</v>
      </c>
      <c r="AE63" s="171"/>
      <c r="AF63" s="172"/>
      <c r="AG63" s="11"/>
      <c r="AH63" s="7" t="s">
        <v>52</v>
      </c>
      <c r="AI63" s="7"/>
      <c r="AJ63" s="10"/>
      <c r="AK63" s="11"/>
      <c r="AL63" s="7" t="s">
        <v>74</v>
      </c>
      <c r="AM63" s="7"/>
      <c r="AN63" s="10"/>
      <c r="AO63" s="170"/>
      <c r="AP63" s="171" t="s">
        <v>3</v>
      </c>
      <c r="AQ63" s="171"/>
      <c r="AR63" s="172"/>
      <c r="AS63" s="11"/>
      <c r="AT63" s="7" t="s">
        <v>53</v>
      </c>
      <c r="AU63" s="7"/>
      <c r="AV63" s="10"/>
      <c r="AW63" s="170"/>
      <c r="AX63" s="171" t="s">
        <v>12</v>
      </c>
      <c r="AY63" s="171"/>
      <c r="AZ63" s="172"/>
      <c r="BA63" s="11"/>
      <c r="BB63" s="174" t="s">
        <v>80</v>
      </c>
      <c r="BC63" s="7"/>
      <c r="BD63" s="10"/>
      <c r="BE63" s="170"/>
      <c r="BF63" s="174" t="s">
        <v>24</v>
      </c>
      <c r="BG63" s="171"/>
      <c r="BH63" s="172"/>
      <c r="BI63" s="11"/>
      <c r="BJ63" s="7" t="s">
        <v>73</v>
      </c>
      <c r="BK63" s="7"/>
      <c r="BL63" s="10"/>
      <c r="BM63" s="170"/>
      <c r="BN63" s="171" t="s">
        <v>22</v>
      </c>
      <c r="BO63" s="171"/>
      <c r="BP63" s="172"/>
      <c r="BQ63" s="11"/>
      <c r="BR63" s="7" t="s">
        <v>55</v>
      </c>
      <c r="BS63" s="7"/>
      <c r="BT63" s="10"/>
      <c r="BU63" s="11"/>
      <c r="BV63" s="174" t="s">
        <v>52</v>
      </c>
      <c r="BW63" s="7"/>
      <c r="BX63" s="10"/>
      <c r="BY63" s="170"/>
      <c r="BZ63" s="171" t="s">
        <v>17</v>
      </c>
      <c r="CA63" s="171"/>
      <c r="CB63" s="172"/>
      <c r="CC63" s="11"/>
      <c r="CD63" s="174" t="s">
        <v>74</v>
      </c>
      <c r="CE63" s="7"/>
      <c r="CF63" s="10"/>
      <c r="CG63" s="11"/>
      <c r="CH63" s="174" t="s">
        <v>53</v>
      </c>
      <c r="CI63" s="7"/>
      <c r="CJ63" s="10"/>
      <c r="CK63" s="11"/>
      <c r="CL63" s="7" t="s">
        <v>59</v>
      </c>
      <c r="CM63" s="7"/>
      <c r="CN63" s="10"/>
      <c r="CO63" s="11"/>
      <c r="CP63" s="174" t="s">
        <v>73</v>
      </c>
      <c r="CQ63" s="7"/>
      <c r="CR63" s="10"/>
    </row>
    <row r="64" spans="1:96" ht="15.75" x14ac:dyDescent="0.25">
      <c r="A64" s="101" t="s">
        <v>345</v>
      </c>
      <c r="B64" s="77" t="s">
        <v>374</v>
      </c>
      <c r="C64" s="25">
        <f>L64+P64+T64+X64+AB64+AF64+AJ64+AN64+AR64+AV64+AZ64+BD64+BH64+BL64+BP64+BT64+BX64+CB64+CF64+CJ64+CN64+CR64</f>
        <v>0</v>
      </c>
      <c r="D64" s="26">
        <f>I64+M64+Q64+U64+Y64+AC64+AG64+AK64+AO64+AS64+AW64+BA64+BE64+BI64+BM64+BQ64+BU64+BY64+CC64+CG64+CK64+CO64</f>
        <v>0</v>
      </c>
      <c r="E64" s="26">
        <f>L64+P64+X64+AB64+AF64+BD64+BH64+BX64+CF64+CJ64+CR64</f>
        <v>0</v>
      </c>
      <c r="F64" s="26">
        <f>T64+AJ64+AN64+AR64+AV64+AZ64+BL64+BP64+BT64+CB64+CN64</f>
        <v>0</v>
      </c>
      <c r="G64" s="26">
        <f>L64+T64+AB64+AJ64+AN64+AV64+BD64+BL64+BT64+BX64+CF64+CJ64+CN64+CR64</f>
        <v>0</v>
      </c>
      <c r="H64" s="27">
        <f>P64+X64+AF64+AR64+AZ64+BH64+BP64+CB64</f>
        <v>0</v>
      </c>
      <c r="I64" s="11"/>
      <c r="J64" s="174" t="s">
        <v>59</v>
      </c>
      <c r="K64" s="7"/>
      <c r="L64" s="10"/>
      <c r="M64" s="170"/>
      <c r="N64" s="174" t="s">
        <v>44</v>
      </c>
      <c r="O64" s="171"/>
      <c r="P64" s="172"/>
      <c r="Q64" s="11"/>
      <c r="R64" s="7" t="s">
        <v>80</v>
      </c>
      <c r="S64" s="7"/>
      <c r="T64" s="10"/>
      <c r="U64" s="170"/>
      <c r="V64" s="174" t="s">
        <v>43</v>
      </c>
      <c r="W64" s="171"/>
      <c r="X64" s="172"/>
      <c r="Y64" s="11"/>
      <c r="Z64" s="174" t="s">
        <v>55</v>
      </c>
      <c r="AA64" s="7"/>
      <c r="AB64" s="10"/>
      <c r="AC64" s="170"/>
      <c r="AD64" s="174" t="s">
        <v>32</v>
      </c>
      <c r="AE64" s="171"/>
      <c r="AF64" s="172"/>
      <c r="AG64" s="11"/>
      <c r="AH64" s="7" t="s">
        <v>52</v>
      </c>
      <c r="AI64" s="7"/>
      <c r="AJ64" s="10"/>
      <c r="AK64" s="11"/>
      <c r="AL64" s="7" t="s">
        <v>74</v>
      </c>
      <c r="AM64" s="7"/>
      <c r="AN64" s="10"/>
      <c r="AO64" s="170"/>
      <c r="AP64" s="171" t="s">
        <v>3</v>
      </c>
      <c r="AQ64" s="171"/>
      <c r="AR64" s="172"/>
      <c r="AS64" s="11"/>
      <c r="AT64" s="7" t="s">
        <v>53</v>
      </c>
      <c r="AU64" s="7"/>
      <c r="AV64" s="10"/>
      <c r="AW64" s="170"/>
      <c r="AX64" s="171" t="s">
        <v>12</v>
      </c>
      <c r="AY64" s="171"/>
      <c r="AZ64" s="172"/>
      <c r="BA64" s="11"/>
      <c r="BB64" s="174" t="s">
        <v>80</v>
      </c>
      <c r="BC64" s="7"/>
      <c r="BD64" s="10"/>
      <c r="BE64" s="170"/>
      <c r="BF64" s="174" t="s">
        <v>24</v>
      </c>
      <c r="BG64" s="171"/>
      <c r="BH64" s="172"/>
      <c r="BI64" s="11"/>
      <c r="BJ64" s="7" t="s">
        <v>73</v>
      </c>
      <c r="BK64" s="7"/>
      <c r="BL64" s="10"/>
      <c r="BM64" s="170"/>
      <c r="BN64" s="171" t="s">
        <v>22</v>
      </c>
      <c r="BO64" s="171"/>
      <c r="BP64" s="172"/>
      <c r="BQ64" s="11"/>
      <c r="BR64" s="7" t="s">
        <v>55</v>
      </c>
      <c r="BS64" s="7"/>
      <c r="BT64" s="10"/>
      <c r="BU64" s="11"/>
      <c r="BV64" s="174" t="s">
        <v>52</v>
      </c>
      <c r="BW64" s="7"/>
      <c r="BX64" s="10"/>
      <c r="BY64" s="170"/>
      <c r="BZ64" s="171" t="s">
        <v>17</v>
      </c>
      <c r="CA64" s="171"/>
      <c r="CB64" s="172"/>
      <c r="CC64" s="11"/>
      <c r="CD64" s="174" t="s">
        <v>74</v>
      </c>
      <c r="CE64" s="7"/>
      <c r="CF64" s="10"/>
      <c r="CG64" s="11"/>
      <c r="CH64" s="174" t="s">
        <v>53</v>
      </c>
      <c r="CI64" s="7"/>
      <c r="CJ64" s="10"/>
      <c r="CK64" s="11"/>
      <c r="CL64" s="7" t="s">
        <v>59</v>
      </c>
      <c r="CM64" s="7"/>
      <c r="CN64" s="10"/>
      <c r="CO64" s="11"/>
      <c r="CP64" s="174" t="s">
        <v>73</v>
      </c>
      <c r="CQ64" s="7"/>
      <c r="CR64" s="10"/>
    </row>
    <row r="65" spans="1:96" ht="15.75" x14ac:dyDescent="0.25">
      <c r="A65" s="94"/>
      <c r="B65" s="70"/>
      <c r="C65" s="39"/>
      <c r="D65" s="39"/>
      <c r="E65" s="24"/>
      <c r="F65" s="24"/>
      <c r="G65" s="24"/>
      <c r="H65" s="24"/>
      <c r="I65" s="107"/>
      <c r="J65" s="108"/>
      <c r="K65" s="108"/>
      <c r="L65" s="109"/>
      <c r="M65" s="107"/>
      <c r="N65" s="108"/>
      <c r="O65" s="108"/>
      <c r="P65" s="109"/>
      <c r="Q65" s="107"/>
      <c r="R65" s="108"/>
      <c r="S65" s="108"/>
      <c r="T65" s="109"/>
      <c r="U65" s="107"/>
      <c r="V65" s="108"/>
      <c r="W65" s="108"/>
      <c r="X65" s="109"/>
      <c r="Y65" s="107"/>
      <c r="Z65" s="108"/>
      <c r="AA65" s="108"/>
      <c r="AB65" s="109"/>
      <c r="AC65" s="107"/>
      <c r="AD65" s="108"/>
      <c r="AE65" s="108"/>
      <c r="AF65" s="109"/>
      <c r="AG65" s="107"/>
      <c r="AH65" s="108"/>
      <c r="AI65" s="108"/>
      <c r="AJ65" s="109"/>
      <c r="AK65" s="107"/>
      <c r="AL65" s="108"/>
      <c r="AM65" s="108"/>
      <c r="AN65" s="109"/>
      <c r="AO65" s="107"/>
      <c r="AP65" s="108"/>
      <c r="AQ65" s="108"/>
      <c r="AR65" s="109"/>
      <c r="AS65" s="107"/>
      <c r="AT65" s="108"/>
      <c r="AU65" s="108"/>
      <c r="AV65" s="109"/>
      <c r="AW65" s="107"/>
      <c r="AX65" s="108"/>
      <c r="AY65" s="108"/>
      <c r="AZ65" s="109"/>
      <c r="BA65" s="107"/>
      <c r="BB65" s="108"/>
      <c r="BC65" s="108"/>
      <c r="BD65" s="109"/>
      <c r="BE65" s="107"/>
      <c r="BF65" s="108"/>
      <c r="BG65" s="108"/>
      <c r="BH65" s="109"/>
      <c r="BI65" s="107"/>
      <c r="BJ65" s="108"/>
      <c r="BK65" s="108"/>
      <c r="BL65" s="109"/>
      <c r="BM65" s="107"/>
      <c r="BN65" s="108"/>
      <c r="BO65" s="108"/>
      <c r="BP65" s="109"/>
      <c r="BQ65" s="107"/>
      <c r="BR65" s="108"/>
      <c r="BS65" s="108"/>
      <c r="BT65" s="109"/>
      <c r="BU65" s="107"/>
      <c r="BV65" s="108"/>
      <c r="BW65" s="108"/>
      <c r="BX65" s="109"/>
      <c r="BY65" s="107"/>
      <c r="BZ65" s="108"/>
      <c r="CA65" s="108"/>
      <c r="CB65" s="109"/>
      <c r="CC65" s="107"/>
      <c r="CD65" s="108"/>
      <c r="CE65" s="108"/>
      <c r="CF65" s="109"/>
      <c r="CG65" s="107"/>
      <c r="CH65" s="108"/>
      <c r="CI65" s="108"/>
      <c r="CJ65" s="109"/>
      <c r="CK65" s="107"/>
      <c r="CL65" s="108"/>
      <c r="CM65" s="108"/>
      <c r="CN65" s="109"/>
      <c r="CO65" s="107"/>
      <c r="CP65" s="108"/>
      <c r="CQ65" s="108"/>
      <c r="CR65" s="109"/>
    </row>
  </sheetData>
  <mergeCells count="24">
    <mergeCell ref="BU1:BX1"/>
    <mergeCell ref="BY1:CB1"/>
    <mergeCell ref="CC1:CF1"/>
    <mergeCell ref="CG1:CJ1"/>
    <mergeCell ref="CK1:CN1"/>
    <mergeCell ref="CO1:CR1"/>
    <mergeCell ref="AW1:AZ1"/>
    <mergeCell ref="BA1:BD1"/>
    <mergeCell ref="BE1:BH1"/>
    <mergeCell ref="BI1:BL1"/>
    <mergeCell ref="BM1:BP1"/>
    <mergeCell ref="BQ1:BT1"/>
    <mergeCell ref="Y1:AB1"/>
    <mergeCell ref="AC1:AF1"/>
    <mergeCell ref="AG1:AJ1"/>
    <mergeCell ref="AK1:AN1"/>
    <mergeCell ref="AO1:AR1"/>
    <mergeCell ref="AS1:AV1"/>
    <mergeCell ref="A1:B1"/>
    <mergeCell ref="C1:H1"/>
    <mergeCell ref="I1:L1"/>
    <mergeCell ref="M1:P1"/>
    <mergeCell ref="Q1:T1"/>
    <mergeCell ref="U1:X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53FB4-5ABF-4396-87CF-13118B0C16BF}">
  <dimension ref="A1:CR65"/>
  <sheetViews>
    <sheetView workbookViewId="0">
      <pane xSplit="8" ySplit="1" topLeftCell="I22" activePane="bottomRight" state="frozen"/>
      <selection pane="topRight" activeCell="I1" sqref="I1"/>
      <selection pane="bottomLeft" activeCell="A2" sqref="A2"/>
      <selection pane="bottomRight" activeCell="C3" sqref="C3"/>
    </sheetView>
  </sheetViews>
  <sheetFormatPr defaultRowHeight="15" x14ac:dyDescent="0.25"/>
  <cols>
    <col min="1" max="1" width="8.42578125" bestFit="1" customWidth="1"/>
    <col min="2" max="2" width="39.7109375" bestFit="1" customWidth="1"/>
    <col min="3" max="3" width="6.5703125" style="1" bestFit="1" customWidth="1"/>
    <col min="4" max="4" width="7.5703125" style="1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style="1" bestFit="1" customWidth="1"/>
    <col min="10" max="10" width="12.5703125" style="1" bestFit="1" customWidth="1"/>
    <col min="11" max="11" width="10" style="1" bestFit="1" customWidth="1"/>
    <col min="12" max="12" width="4.5703125" style="1" bestFit="1" customWidth="1"/>
    <col min="13" max="13" width="5.85546875" style="1" bestFit="1" customWidth="1"/>
    <col min="14" max="14" width="12.5703125" style="1" bestFit="1" customWidth="1"/>
    <col min="15" max="15" width="10" style="1" bestFit="1" customWidth="1"/>
    <col min="16" max="16" width="4.5703125" style="1" bestFit="1" customWidth="1"/>
    <col min="17" max="17" width="5.85546875" style="1" bestFit="1" customWidth="1"/>
    <col min="18" max="18" width="12.5703125" style="1" bestFit="1" customWidth="1"/>
    <col min="19" max="19" width="10" style="1" bestFit="1" customWidth="1"/>
    <col min="20" max="20" width="4.5703125" style="1" bestFit="1" customWidth="1"/>
    <col min="21" max="21" width="5.85546875" style="1" bestFit="1" customWidth="1"/>
    <col min="22" max="22" width="12.5703125" style="1" bestFit="1" customWidth="1"/>
    <col min="23" max="23" width="10" style="1" bestFit="1" customWidth="1"/>
    <col min="24" max="24" width="4.5703125" style="1" bestFit="1" customWidth="1"/>
    <col min="25" max="25" width="5.85546875" style="1" bestFit="1" customWidth="1"/>
    <col min="26" max="26" width="12.5703125" style="1" bestFit="1" customWidth="1"/>
    <col min="27" max="27" width="10" style="1" bestFit="1" customWidth="1"/>
    <col min="28" max="28" width="4.5703125" style="1" bestFit="1" customWidth="1"/>
    <col min="29" max="29" width="5.85546875" style="1" bestFit="1" customWidth="1"/>
    <col min="30" max="30" width="12.5703125" style="1" bestFit="1" customWidth="1"/>
    <col min="31" max="31" width="10" style="1" bestFit="1" customWidth="1"/>
    <col min="32" max="32" width="4.5703125" style="1" bestFit="1" customWidth="1"/>
    <col min="33" max="33" width="5.85546875" style="1" bestFit="1" customWidth="1"/>
    <col min="34" max="34" width="12.5703125" style="1" bestFit="1" customWidth="1"/>
    <col min="35" max="35" width="10" style="1" bestFit="1" customWidth="1"/>
    <col min="36" max="36" width="4.5703125" style="1" bestFit="1" customWidth="1"/>
    <col min="37" max="37" width="5.85546875" style="1" bestFit="1" customWidth="1"/>
    <col min="38" max="38" width="12.5703125" style="1" bestFit="1" customWidth="1"/>
    <col min="39" max="39" width="10" style="1" bestFit="1" customWidth="1"/>
    <col min="40" max="40" width="4.5703125" style="1" bestFit="1" customWidth="1"/>
    <col min="41" max="41" width="5.85546875" style="1" bestFit="1" customWidth="1"/>
    <col min="42" max="42" width="12.5703125" style="1" bestFit="1" customWidth="1"/>
    <col min="43" max="43" width="10" style="1" bestFit="1" customWidth="1"/>
    <col min="44" max="44" width="4.5703125" style="1" bestFit="1" customWidth="1"/>
    <col min="45" max="45" width="5.85546875" style="1" bestFit="1" customWidth="1"/>
    <col min="46" max="46" width="12.5703125" style="1" bestFit="1" customWidth="1"/>
    <col min="47" max="47" width="10" style="1" bestFit="1" customWidth="1"/>
    <col min="48" max="48" width="4.5703125" style="1" bestFit="1" customWidth="1"/>
    <col min="49" max="49" width="5.85546875" style="1" bestFit="1" customWidth="1"/>
    <col min="50" max="50" width="12.5703125" style="1" bestFit="1" customWidth="1"/>
    <col min="51" max="51" width="10" style="1" bestFit="1" customWidth="1"/>
    <col min="52" max="52" width="4.5703125" style="1" bestFit="1" customWidth="1"/>
    <col min="53" max="53" width="5.85546875" style="1" bestFit="1" customWidth="1"/>
    <col min="54" max="54" width="12.5703125" style="1" bestFit="1" customWidth="1"/>
    <col min="55" max="55" width="10" style="1" bestFit="1" customWidth="1"/>
    <col min="56" max="56" width="4.5703125" style="1" bestFit="1" customWidth="1"/>
    <col min="57" max="57" width="5.85546875" style="1" bestFit="1" customWidth="1"/>
    <col min="58" max="58" width="12.5703125" style="1" bestFit="1" customWidth="1"/>
    <col min="59" max="59" width="10" style="1" bestFit="1" customWidth="1"/>
    <col min="60" max="60" width="4.5703125" style="1" bestFit="1" customWidth="1"/>
    <col min="61" max="61" width="5.85546875" style="1" bestFit="1" customWidth="1"/>
    <col min="62" max="62" width="12.5703125" style="1" bestFit="1" customWidth="1"/>
    <col min="63" max="63" width="10" style="1" bestFit="1" customWidth="1"/>
    <col min="64" max="64" width="4.5703125" style="1" bestFit="1" customWidth="1"/>
    <col min="65" max="65" width="5.85546875" style="1" bestFit="1" customWidth="1"/>
    <col min="66" max="66" width="12.5703125" style="1" bestFit="1" customWidth="1"/>
    <col min="67" max="67" width="10" style="1" bestFit="1" customWidth="1"/>
    <col min="68" max="68" width="4.5703125" style="1" bestFit="1" customWidth="1"/>
    <col min="69" max="69" width="5.85546875" style="1" bestFit="1" customWidth="1"/>
    <col min="70" max="70" width="12.5703125" style="1" bestFit="1" customWidth="1"/>
    <col min="71" max="71" width="10" style="1" bestFit="1" customWidth="1"/>
    <col min="72" max="72" width="4.5703125" style="1" bestFit="1" customWidth="1"/>
    <col min="73" max="73" width="5.85546875" style="1" bestFit="1" customWidth="1"/>
    <col min="74" max="74" width="12.5703125" style="1" bestFit="1" customWidth="1"/>
    <col min="75" max="75" width="10" style="1" bestFit="1" customWidth="1"/>
    <col min="76" max="76" width="4.5703125" style="1" bestFit="1" customWidth="1"/>
    <col min="77" max="77" width="5.85546875" style="1" bestFit="1" customWidth="1"/>
    <col min="78" max="78" width="12.5703125" style="1" bestFit="1" customWidth="1"/>
    <col min="79" max="79" width="10" style="1" bestFit="1" customWidth="1"/>
    <col min="80" max="80" width="4.5703125" style="1" bestFit="1" customWidth="1"/>
    <col min="81" max="81" width="5.85546875" style="1" bestFit="1" customWidth="1"/>
    <col min="82" max="82" width="12.5703125" style="1" bestFit="1" customWidth="1"/>
    <col min="83" max="83" width="10" style="1" bestFit="1" customWidth="1"/>
    <col min="84" max="84" width="4.5703125" style="1" bestFit="1" customWidth="1"/>
    <col min="85" max="85" width="5.85546875" style="1" bestFit="1" customWidth="1"/>
    <col min="86" max="86" width="12.5703125" style="1" bestFit="1" customWidth="1"/>
    <col min="87" max="87" width="10" style="1" bestFit="1" customWidth="1"/>
    <col min="88" max="88" width="4.5703125" style="1" bestFit="1" customWidth="1"/>
    <col min="89" max="89" width="5.85546875" style="1" bestFit="1" customWidth="1"/>
    <col min="90" max="90" width="12.5703125" style="1" bestFit="1" customWidth="1"/>
    <col min="91" max="91" width="10" style="1" bestFit="1" customWidth="1"/>
    <col min="92" max="92" width="4.5703125" style="1" bestFit="1" customWidth="1"/>
    <col min="93" max="93" width="5.85546875" style="1" bestFit="1" customWidth="1"/>
    <col min="94" max="94" width="12.5703125" style="1" bestFit="1" customWidth="1"/>
    <col min="95" max="95" width="10" style="1" bestFit="1" customWidth="1"/>
    <col min="96" max="96" width="4.5703125" style="1" bestFit="1" customWidth="1"/>
  </cols>
  <sheetData>
    <row r="1" spans="1:96" ht="15.75" thickBot="1" x14ac:dyDescent="0.3">
      <c r="A1" s="140" t="s">
        <v>294</v>
      </c>
      <c r="B1" s="142"/>
      <c r="C1" s="140" t="s">
        <v>235</v>
      </c>
      <c r="D1" s="141"/>
      <c r="E1" s="141"/>
      <c r="F1" s="141"/>
      <c r="G1" s="141"/>
      <c r="H1" s="142"/>
      <c r="I1" s="147" t="s">
        <v>179</v>
      </c>
      <c r="J1" s="148"/>
      <c r="K1" s="148"/>
      <c r="L1" s="149"/>
      <c r="M1" s="161" t="s">
        <v>183</v>
      </c>
      <c r="N1" s="162"/>
      <c r="O1" s="162"/>
      <c r="P1" s="163"/>
      <c r="Q1" s="147" t="s">
        <v>184</v>
      </c>
      <c r="R1" s="148"/>
      <c r="S1" s="148"/>
      <c r="T1" s="149"/>
      <c r="U1" s="161" t="s">
        <v>185</v>
      </c>
      <c r="V1" s="162"/>
      <c r="W1" s="162"/>
      <c r="X1" s="163"/>
      <c r="Y1" s="147" t="s">
        <v>186</v>
      </c>
      <c r="Z1" s="148"/>
      <c r="AA1" s="148"/>
      <c r="AB1" s="149"/>
      <c r="AC1" s="161" t="s">
        <v>187</v>
      </c>
      <c r="AD1" s="162"/>
      <c r="AE1" s="162"/>
      <c r="AF1" s="163"/>
      <c r="AG1" s="147" t="s">
        <v>188</v>
      </c>
      <c r="AH1" s="148"/>
      <c r="AI1" s="148"/>
      <c r="AJ1" s="149"/>
      <c r="AK1" s="147" t="s">
        <v>189</v>
      </c>
      <c r="AL1" s="148"/>
      <c r="AM1" s="148"/>
      <c r="AN1" s="149"/>
      <c r="AO1" s="161" t="s">
        <v>190</v>
      </c>
      <c r="AP1" s="162"/>
      <c r="AQ1" s="162"/>
      <c r="AR1" s="163"/>
      <c r="AS1" s="147" t="s">
        <v>203</v>
      </c>
      <c r="AT1" s="148"/>
      <c r="AU1" s="148"/>
      <c r="AV1" s="149"/>
      <c r="AW1" s="161" t="s">
        <v>191</v>
      </c>
      <c r="AX1" s="162"/>
      <c r="AY1" s="162"/>
      <c r="AZ1" s="163"/>
      <c r="BA1" s="147" t="s">
        <v>192</v>
      </c>
      <c r="BB1" s="148"/>
      <c r="BC1" s="148"/>
      <c r="BD1" s="149"/>
      <c r="BE1" s="161" t="s">
        <v>193</v>
      </c>
      <c r="BF1" s="162"/>
      <c r="BG1" s="162"/>
      <c r="BH1" s="163"/>
      <c r="BI1" s="147" t="s">
        <v>194</v>
      </c>
      <c r="BJ1" s="148"/>
      <c r="BK1" s="148"/>
      <c r="BL1" s="149"/>
      <c r="BM1" s="161" t="s">
        <v>195</v>
      </c>
      <c r="BN1" s="162"/>
      <c r="BO1" s="162"/>
      <c r="BP1" s="163"/>
      <c r="BQ1" s="147" t="s">
        <v>196</v>
      </c>
      <c r="BR1" s="148"/>
      <c r="BS1" s="148"/>
      <c r="BT1" s="149"/>
      <c r="BU1" s="147" t="s">
        <v>197</v>
      </c>
      <c r="BV1" s="148"/>
      <c r="BW1" s="148"/>
      <c r="BX1" s="149"/>
      <c r="BY1" s="161" t="s">
        <v>198</v>
      </c>
      <c r="BZ1" s="162"/>
      <c r="CA1" s="162"/>
      <c r="CB1" s="163"/>
      <c r="CC1" s="147" t="s">
        <v>199</v>
      </c>
      <c r="CD1" s="148"/>
      <c r="CE1" s="148"/>
      <c r="CF1" s="149"/>
      <c r="CG1" s="147" t="s">
        <v>200</v>
      </c>
      <c r="CH1" s="148"/>
      <c r="CI1" s="148"/>
      <c r="CJ1" s="149"/>
      <c r="CK1" s="147" t="s">
        <v>201</v>
      </c>
      <c r="CL1" s="148"/>
      <c r="CM1" s="148"/>
      <c r="CN1" s="149"/>
      <c r="CO1" s="147" t="s">
        <v>202</v>
      </c>
      <c r="CP1" s="148"/>
      <c r="CQ1" s="148"/>
      <c r="CR1" s="149"/>
    </row>
    <row r="2" spans="1:96" ht="16.5" thickBot="1" x14ac:dyDescent="0.3">
      <c r="A2" s="88" t="s">
        <v>0</v>
      </c>
      <c r="B2" s="72" t="s">
        <v>3</v>
      </c>
      <c r="C2" s="104" t="s">
        <v>235</v>
      </c>
      <c r="D2" s="105" t="s">
        <v>301</v>
      </c>
      <c r="E2" s="105" t="s">
        <v>180</v>
      </c>
      <c r="F2" s="105" t="s">
        <v>181</v>
      </c>
      <c r="G2" s="105" t="s">
        <v>33</v>
      </c>
      <c r="H2" s="106" t="s">
        <v>293</v>
      </c>
      <c r="I2" s="104" t="s">
        <v>241</v>
      </c>
      <c r="J2" s="105" t="s">
        <v>289</v>
      </c>
      <c r="K2" s="105" t="s">
        <v>290</v>
      </c>
      <c r="L2" s="106" t="s">
        <v>291</v>
      </c>
      <c r="M2" s="164" t="s">
        <v>241</v>
      </c>
      <c r="N2" s="165" t="s">
        <v>289</v>
      </c>
      <c r="O2" s="165" t="s">
        <v>290</v>
      </c>
      <c r="P2" s="166" t="s">
        <v>291</v>
      </c>
      <c r="Q2" s="104" t="s">
        <v>241</v>
      </c>
      <c r="R2" s="105" t="s">
        <v>289</v>
      </c>
      <c r="S2" s="105" t="s">
        <v>290</v>
      </c>
      <c r="T2" s="106" t="s">
        <v>291</v>
      </c>
      <c r="U2" s="164" t="s">
        <v>241</v>
      </c>
      <c r="V2" s="165" t="s">
        <v>289</v>
      </c>
      <c r="W2" s="165" t="s">
        <v>290</v>
      </c>
      <c r="X2" s="166" t="s">
        <v>291</v>
      </c>
      <c r="Y2" s="104" t="s">
        <v>241</v>
      </c>
      <c r="Z2" s="105" t="s">
        <v>289</v>
      </c>
      <c r="AA2" s="105" t="s">
        <v>290</v>
      </c>
      <c r="AB2" s="106" t="s">
        <v>291</v>
      </c>
      <c r="AC2" s="164" t="s">
        <v>241</v>
      </c>
      <c r="AD2" s="165" t="s">
        <v>289</v>
      </c>
      <c r="AE2" s="165" t="s">
        <v>290</v>
      </c>
      <c r="AF2" s="166" t="s">
        <v>291</v>
      </c>
      <c r="AG2" s="104" t="s">
        <v>241</v>
      </c>
      <c r="AH2" s="105" t="s">
        <v>289</v>
      </c>
      <c r="AI2" s="105" t="s">
        <v>290</v>
      </c>
      <c r="AJ2" s="106" t="s">
        <v>291</v>
      </c>
      <c r="AK2" s="104" t="s">
        <v>241</v>
      </c>
      <c r="AL2" s="105" t="s">
        <v>289</v>
      </c>
      <c r="AM2" s="105" t="s">
        <v>290</v>
      </c>
      <c r="AN2" s="106" t="s">
        <v>291</v>
      </c>
      <c r="AO2" s="164" t="s">
        <v>241</v>
      </c>
      <c r="AP2" s="165" t="s">
        <v>289</v>
      </c>
      <c r="AQ2" s="165" t="s">
        <v>290</v>
      </c>
      <c r="AR2" s="166" t="s">
        <v>291</v>
      </c>
      <c r="AS2" s="104" t="s">
        <v>241</v>
      </c>
      <c r="AT2" s="105" t="s">
        <v>289</v>
      </c>
      <c r="AU2" s="105" t="s">
        <v>290</v>
      </c>
      <c r="AV2" s="106" t="s">
        <v>291</v>
      </c>
      <c r="AW2" s="164" t="s">
        <v>241</v>
      </c>
      <c r="AX2" s="165" t="s">
        <v>289</v>
      </c>
      <c r="AY2" s="165" t="s">
        <v>290</v>
      </c>
      <c r="AZ2" s="166" t="s">
        <v>291</v>
      </c>
      <c r="BA2" s="104" t="s">
        <v>241</v>
      </c>
      <c r="BB2" s="105" t="s">
        <v>289</v>
      </c>
      <c r="BC2" s="105" t="s">
        <v>290</v>
      </c>
      <c r="BD2" s="106" t="s">
        <v>291</v>
      </c>
      <c r="BE2" s="164" t="s">
        <v>241</v>
      </c>
      <c r="BF2" s="165" t="s">
        <v>289</v>
      </c>
      <c r="BG2" s="165" t="s">
        <v>290</v>
      </c>
      <c r="BH2" s="166" t="s">
        <v>291</v>
      </c>
      <c r="BI2" s="104" t="s">
        <v>241</v>
      </c>
      <c r="BJ2" s="105" t="s">
        <v>289</v>
      </c>
      <c r="BK2" s="105" t="s">
        <v>290</v>
      </c>
      <c r="BL2" s="106" t="s">
        <v>291</v>
      </c>
      <c r="BM2" s="164" t="s">
        <v>241</v>
      </c>
      <c r="BN2" s="165" t="s">
        <v>289</v>
      </c>
      <c r="BO2" s="165" t="s">
        <v>290</v>
      </c>
      <c r="BP2" s="166" t="s">
        <v>291</v>
      </c>
      <c r="BQ2" s="104" t="s">
        <v>241</v>
      </c>
      <c r="BR2" s="105" t="s">
        <v>289</v>
      </c>
      <c r="BS2" s="105" t="s">
        <v>290</v>
      </c>
      <c r="BT2" s="106" t="s">
        <v>291</v>
      </c>
      <c r="BU2" s="104" t="s">
        <v>241</v>
      </c>
      <c r="BV2" s="105" t="s">
        <v>289</v>
      </c>
      <c r="BW2" s="105" t="s">
        <v>290</v>
      </c>
      <c r="BX2" s="106" t="s">
        <v>291</v>
      </c>
      <c r="BY2" s="164" t="s">
        <v>241</v>
      </c>
      <c r="BZ2" s="165" t="s">
        <v>289</v>
      </c>
      <c r="CA2" s="165" t="s">
        <v>290</v>
      </c>
      <c r="CB2" s="166" t="s">
        <v>291</v>
      </c>
      <c r="CC2" s="104" t="s">
        <v>241</v>
      </c>
      <c r="CD2" s="105" t="s">
        <v>289</v>
      </c>
      <c r="CE2" s="105" t="s">
        <v>290</v>
      </c>
      <c r="CF2" s="106" t="s">
        <v>291</v>
      </c>
      <c r="CG2" s="104" t="s">
        <v>241</v>
      </c>
      <c r="CH2" s="105" t="s">
        <v>289</v>
      </c>
      <c r="CI2" s="105" t="s">
        <v>290</v>
      </c>
      <c r="CJ2" s="106" t="s">
        <v>291</v>
      </c>
      <c r="CK2" s="104" t="s">
        <v>241</v>
      </c>
      <c r="CL2" s="105" t="s">
        <v>289</v>
      </c>
      <c r="CM2" s="105" t="s">
        <v>290</v>
      </c>
      <c r="CN2" s="106" t="s">
        <v>291</v>
      </c>
      <c r="CO2" s="104" t="s">
        <v>241</v>
      </c>
      <c r="CP2" s="105" t="s">
        <v>289</v>
      </c>
      <c r="CQ2" s="105" t="s">
        <v>290</v>
      </c>
      <c r="CR2" s="106" t="s">
        <v>291</v>
      </c>
    </row>
    <row r="3" spans="1:96" ht="15.75" x14ac:dyDescent="0.25">
      <c r="A3" s="101" t="s">
        <v>256</v>
      </c>
      <c r="B3" s="102" t="s">
        <v>258</v>
      </c>
      <c r="C3" s="25">
        <f>L3+P3+T3+X3+AB3+AF3+AJ3+AN3+AR3+AV3+AZ3+BD3+BH3+BL3+BP3+BT3+BX3+CB3+CF3+CJ3+CN3+CR3</f>
        <v>0</v>
      </c>
      <c r="D3" s="26">
        <f>(I3+M3+Q3+U3+Y3+AC3+AG3+AK3+AO3+AS3+AW3+BA3+BE3+BI3+BM3+BQ3+BU3+BY3+CC3+CG3+CK3+CO3)/22</f>
        <v>0</v>
      </c>
      <c r="E3" s="26">
        <f>L3+T3+AB3+AR3+AV3+AZ3+BL3+BP3+BX3+CB3+CF3</f>
        <v>0</v>
      </c>
      <c r="F3" s="26">
        <f>P3+X3+AF3+AJ3+AN3+BD3+BT3+CJ3+CN3+CR3+BH3</f>
        <v>0</v>
      </c>
      <c r="G3" s="26">
        <f>L3+T3+AB3+AJ3+AN3+AV3+BD3+BL3+BT3+BX3+CF3+CJ3+CN3+CR3</f>
        <v>0</v>
      </c>
      <c r="H3" s="27">
        <f>P3+X3+AF3+AR3+AZ3+BH3+BP3+CB3</f>
        <v>0</v>
      </c>
      <c r="I3" s="25"/>
      <c r="J3" s="173" t="s">
        <v>24</v>
      </c>
      <c r="K3" s="26"/>
      <c r="L3" s="27"/>
      <c r="M3" s="167"/>
      <c r="N3" s="168" t="s">
        <v>52</v>
      </c>
      <c r="O3" s="168"/>
      <c r="P3" s="169"/>
      <c r="Q3" s="25"/>
      <c r="R3" s="173" t="s">
        <v>12</v>
      </c>
      <c r="S3" s="26"/>
      <c r="T3" s="27"/>
      <c r="U3" s="167"/>
      <c r="V3" s="168" t="s">
        <v>53</v>
      </c>
      <c r="W3" s="168"/>
      <c r="X3" s="169"/>
      <c r="Y3" s="25"/>
      <c r="Z3" s="173" t="s">
        <v>22</v>
      </c>
      <c r="AA3" s="26"/>
      <c r="AB3" s="27"/>
      <c r="AC3" s="167"/>
      <c r="AD3" s="168" t="s">
        <v>55</v>
      </c>
      <c r="AE3" s="168"/>
      <c r="AF3" s="169"/>
      <c r="AG3" s="25"/>
      <c r="AH3" s="26" t="s">
        <v>44</v>
      </c>
      <c r="AI3" s="26"/>
      <c r="AJ3" s="27"/>
      <c r="AK3" s="25"/>
      <c r="AL3" s="26" t="s">
        <v>43</v>
      </c>
      <c r="AM3" s="26"/>
      <c r="AN3" s="27"/>
      <c r="AO3" s="167"/>
      <c r="AP3" s="173" t="s">
        <v>86</v>
      </c>
      <c r="AQ3" s="168"/>
      <c r="AR3" s="169"/>
      <c r="AS3" s="25"/>
      <c r="AT3" s="173" t="s">
        <v>32</v>
      </c>
      <c r="AU3" s="26"/>
      <c r="AV3" s="27"/>
      <c r="AW3" s="167"/>
      <c r="AX3" s="173" t="s">
        <v>80</v>
      </c>
      <c r="AY3" s="168"/>
      <c r="AZ3" s="169"/>
      <c r="BA3" s="25"/>
      <c r="BB3" s="26" t="s">
        <v>12</v>
      </c>
      <c r="BC3" s="26"/>
      <c r="BD3" s="27"/>
      <c r="BE3" s="167"/>
      <c r="BF3" s="168" t="s">
        <v>59</v>
      </c>
      <c r="BG3" s="168"/>
      <c r="BH3" s="169"/>
      <c r="BI3" s="25"/>
      <c r="BJ3" s="173" t="s">
        <v>17</v>
      </c>
      <c r="BK3" s="26"/>
      <c r="BL3" s="27"/>
      <c r="BM3" s="167"/>
      <c r="BN3" s="173" t="s">
        <v>73</v>
      </c>
      <c r="BO3" s="168"/>
      <c r="BP3" s="169"/>
      <c r="BQ3" s="25"/>
      <c r="BR3" s="26" t="s">
        <v>22</v>
      </c>
      <c r="BS3" s="26"/>
      <c r="BT3" s="27"/>
      <c r="BU3" s="25"/>
      <c r="BV3" s="173" t="s">
        <v>44</v>
      </c>
      <c r="BW3" s="26"/>
      <c r="BX3" s="27"/>
      <c r="BY3" s="167"/>
      <c r="BZ3" s="173" t="s">
        <v>74</v>
      </c>
      <c r="CA3" s="168"/>
      <c r="CB3" s="169"/>
      <c r="CC3" s="25"/>
      <c r="CD3" s="173" t="s">
        <v>43</v>
      </c>
      <c r="CE3" s="26"/>
      <c r="CF3" s="27"/>
      <c r="CG3" s="25"/>
      <c r="CH3" s="26" t="s">
        <v>32</v>
      </c>
      <c r="CI3" s="26"/>
      <c r="CJ3" s="27"/>
      <c r="CK3" s="25"/>
      <c r="CL3" s="26" t="s">
        <v>24</v>
      </c>
      <c r="CM3" s="26"/>
      <c r="CN3" s="27"/>
      <c r="CO3" s="25"/>
      <c r="CP3" s="26" t="s">
        <v>17</v>
      </c>
      <c r="CQ3" s="26"/>
      <c r="CR3" s="27"/>
    </row>
    <row r="4" spans="1:96" ht="15.75" x14ac:dyDescent="0.25">
      <c r="A4" s="101" t="s">
        <v>257</v>
      </c>
      <c r="B4" s="102" t="s">
        <v>306</v>
      </c>
      <c r="C4" s="25">
        <f>L4+P4+T4+X4+AB4+AF4+AJ4+AN4+AR4+AV4+AZ4+BD4+BH4+BL4+BP4+BT4+BX4+CB4+CF4+CJ4+CN4+CR4</f>
        <v>0</v>
      </c>
      <c r="D4" s="26">
        <f>I4+M4+Q4+U4+Y4+AC4+AG4+AK4+AO4+AS4+AW4+BA4+BE4+BI4+BM4+BQ4+BU4+BY4+CC4+CG4+CK4+CO4</f>
        <v>0</v>
      </c>
      <c r="E4" s="26">
        <f>L4+T4+AB4+AR4+AV4+AZ4+BL4+BP4+BX4+CB4+CF4</f>
        <v>0</v>
      </c>
      <c r="F4" s="26">
        <f>P4+X4+AF4+AJ4+AN4+BD4+BT4+CJ4+CN4+CR4+BH4</f>
        <v>0</v>
      </c>
      <c r="G4" s="26">
        <f>L4+T4+AB4+AJ4+AN4+AV4+BD4+BL4+BT4+BX4+CF4+CJ4+CN4+CR4</f>
        <v>0</v>
      </c>
      <c r="H4" s="27">
        <f>P4+X4+AF4+AR4+AZ4+BH4+BP4+CB4</f>
        <v>0</v>
      </c>
      <c r="I4" s="11"/>
      <c r="J4" s="174" t="s">
        <v>24</v>
      </c>
      <c r="K4" s="7"/>
      <c r="L4" s="10"/>
      <c r="M4" s="170"/>
      <c r="N4" s="171" t="s">
        <v>52</v>
      </c>
      <c r="O4" s="171"/>
      <c r="P4" s="172"/>
      <c r="Q4" s="11"/>
      <c r="R4" s="174" t="s">
        <v>12</v>
      </c>
      <c r="S4" s="7"/>
      <c r="T4" s="10"/>
      <c r="U4" s="170"/>
      <c r="V4" s="171" t="s">
        <v>53</v>
      </c>
      <c r="W4" s="171"/>
      <c r="X4" s="172"/>
      <c r="Y4" s="11"/>
      <c r="Z4" s="174" t="s">
        <v>22</v>
      </c>
      <c r="AA4" s="7"/>
      <c r="AB4" s="10"/>
      <c r="AC4" s="170"/>
      <c r="AD4" s="171" t="s">
        <v>55</v>
      </c>
      <c r="AE4" s="171"/>
      <c r="AF4" s="172"/>
      <c r="AG4" s="11"/>
      <c r="AH4" s="7" t="s">
        <v>44</v>
      </c>
      <c r="AI4" s="7"/>
      <c r="AJ4" s="10"/>
      <c r="AK4" s="11"/>
      <c r="AL4" s="7" t="s">
        <v>43</v>
      </c>
      <c r="AM4" s="7"/>
      <c r="AN4" s="10"/>
      <c r="AO4" s="170"/>
      <c r="AP4" s="174" t="s">
        <v>86</v>
      </c>
      <c r="AQ4" s="171"/>
      <c r="AR4" s="172"/>
      <c r="AS4" s="11"/>
      <c r="AT4" s="174" t="s">
        <v>32</v>
      </c>
      <c r="AU4" s="7"/>
      <c r="AV4" s="10"/>
      <c r="AW4" s="170"/>
      <c r="AX4" s="174" t="s">
        <v>80</v>
      </c>
      <c r="AY4" s="171"/>
      <c r="AZ4" s="172"/>
      <c r="BA4" s="11"/>
      <c r="BB4" s="7" t="s">
        <v>12</v>
      </c>
      <c r="BC4" s="7"/>
      <c r="BD4" s="10"/>
      <c r="BE4" s="170"/>
      <c r="BF4" s="171" t="s">
        <v>59</v>
      </c>
      <c r="BG4" s="171"/>
      <c r="BH4" s="172"/>
      <c r="BI4" s="11"/>
      <c r="BJ4" s="174" t="s">
        <v>17</v>
      </c>
      <c r="BK4" s="7"/>
      <c r="BL4" s="10"/>
      <c r="BM4" s="170"/>
      <c r="BN4" s="174" t="s">
        <v>73</v>
      </c>
      <c r="BO4" s="171"/>
      <c r="BP4" s="172"/>
      <c r="BQ4" s="11"/>
      <c r="BR4" s="7" t="s">
        <v>22</v>
      </c>
      <c r="BS4" s="7"/>
      <c r="BT4" s="10"/>
      <c r="BU4" s="11"/>
      <c r="BV4" s="174" t="s">
        <v>44</v>
      </c>
      <c r="BW4" s="7"/>
      <c r="BX4" s="10"/>
      <c r="BY4" s="170"/>
      <c r="BZ4" s="174" t="s">
        <v>74</v>
      </c>
      <c r="CA4" s="171"/>
      <c r="CB4" s="172"/>
      <c r="CC4" s="11"/>
      <c r="CD4" s="174" t="s">
        <v>43</v>
      </c>
      <c r="CE4" s="7"/>
      <c r="CF4" s="10"/>
      <c r="CG4" s="11"/>
      <c r="CH4" s="7" t="s">
        <v>32</v>
      </c>
      <c r="CI4" s="7"/>
      <c r="CJ4" s="10"/>
      <c r="CK4" s="11"/>
      <c r="CL4" s="7" t="s">
        <v>24</v>
      </c>
      <c r="CM4" s="7"/>
      <c r="CN4" s="10"/>
      <c r="CO4" s="11"/>
      <c r="CP4" s="7" t="s">
        <v>17</v>
      </c>
      <c r="CQ4" s="7"/>
      <c r="CR4" s="10"/>
    </row>
    <row r="5" spans="1:96" ht="16.5" thickBot="1" x14ac:dyDescent="0.3">
      <c r="A5" s="94"/>
      <c r="B5" s="103"/>
      <c r="C5" s="39"/>
      <c r="D5" s="39"/>
      <c r="E5" s="24"/>
      <c r="F5" s="24"/>
      <c r="G5" s="24"/>
      <c r="H5" s="24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</row>
    <row r="6" spans="1:96" ht="16.5" thickBot="1" x14ac:dyDescent="0.3">
      <c r="A6" s="88" t="s">
        <v>0</v>
      </c>
      <c r="B6" s="72" t="s">
        <v>12</v>
      </c>
      <c r="C6" s="104" t="s">
        <v>235</v>
      </c>
      <c r="D6" s="105" t="s">
        <v>301</v>
      </c>
      <c r="E6" s="105" t="s">
        <v>180</v>
      </c>
      <c r="F6" s="105" t="s">
        <v>181</v>
      </c>
      <c r="G6" s="105" t="s">
        <v>33</v>
      </c>
      <c r="H6" s="106" t="s">
        <v>293</v>
      </c>
      <c r="I6" s="104" t="s">
        <v>241</v>
      </c>
      <c r="J6" s="105" t="s">
        <v>289</v>
      </c>
      <c r="K6" s="105" t="s">
        <v>290</v>
      </c>
      <c r="L6" s="106" t="s">
        <v>291</v>
      </c>
      <c r="M6" s="164" t="s">
        <v>241</v>
      </c>
      <c r="N6" s="165" t="s">
        <v>289</v>
      </c>
      <c r="O6" s="165" t="s">
        <v>290</v>
      </c>
      <c r="P6" s="166" t="s">
        <v>291</v>
      </c>
      <c r="Q6" s="104" t="s">
        <v>241</v>
      </c>
      <c r="R6" s="105" t="s">
        <v>289</v>
      </c>
      <c r="S6" s="105" t="s">
        <v>290</v>
      </c>
      <c r="T6" s="106" t="s">
        <v>291</v>
      </c>
      <c r="U6" s="164" t="s">
        <v>241</v>
      </c>
      <c r="V6" s="165" t="s">
        <v>289</v>
      </c>
      <c r="W6" s="165" t="s">
        <v>290</v>
      </c>
      <c r="X6" s="166" t="s">
        <v>291</v>
      </c>
      <c r="Y6" s="104" t="s">
        <v>241</v>
      </c>
      <c r="Z6" s="105" t="s">
        <v>289</v>
      </c>
      <c r="AA6" s="105" t="s">
        <v>290</v>
      </c>
      <c r="AB6" s="106" t="s">
        <v>291</v>
      </c>
      <c r="AC6" s="164" t="s">
        <v>241</v>
      </c>
      <c r="AD6" s="165" t="s">
        <v>289</v>
      </c>
      <c r="AE6" s="165" t="s">
        <v>290</v>
      </c>
      <c r="AF6" s="166" t="s">
        <v>291</v>
      </c>
      <c r="AG6" s="104" t="s">
        <v>241</v>
      </c>
      <c r="AH6" s="105" t="s">
        <v>289</v>
      </c>
      <c r="AI6" s="105" t="s">
        <v>290</v>
      </c>
      <c r="AJ6" s="106" t="s">
        <v>291</v>
      </c>
      <c r="AK6" s="104" t="s">
        <v>241</v>
      </c>
      <c r="AL6" s="105" t="s">
        <v>289</v>
      </c>
      <c r="AM6" s="105" t="s">
        <v>290</v>
      </c>
      <c r="AN6" s="106" t="s">
        <v>291</v>
      </c>
      <c r="AO6" s="164" t="s">
        <v>241</v>
      </c>
      <c r="AP6" s="165" t="s">
        <v>289</v>
      </c>
      <c r="AQ6" s="165" t="s">
        <v>290</v>
      </c>
      <c r="AR6" s="166" t="s">
        <v>291</v>
      </c>
      <c r="AS6" s="104" t="s">
        <v>241</v>
      </c>
      <c r="AT6" s="105" t="s">
        <v>289</v>
      </c>
      <c r="AU6" s="105" t="s">
        <v>290</v>
      </c>
      <c r="AV6" s="106" t="s">
        <v>291</v>
      </c>
      <c r="AW6" s="164" t="s">
        <v>241</v>
      </c>
      <c r="AX6" s="165" t="s">
        <v>289</v>
      </c>
      <c r="AY6" s="165" t="s">
        <v>290</v>
      </c>
      <c r="AZ6" s="166" t="s">
        <v>291</v>
      </c>
      <c r="BA6" s="104" t="s">
        <v>241</v>
      </c>
      <c r="BB6" s="105" t="s">
        <v>289</v>
      </c>
      <c r="BC6" s="105" t="s">
        <v>290</v>
      </c>
      <c r="BD6" s="106" t="s">
        <v>291</v>
      </c>
      <c r="BE6" s="164" t="s">
        <v>241</v>
      </c>
      <c r="BF6" s="165" t="s">
        <v>289</v>
      </c>
      <c r="BG6" s="165" t="s">
        <v>290</v>
      </c>
      <c r="BH6" s="166" t="s">
        <v>291</v>
      </c>
      <c r="BI6" s="104" t="s">
        <v>241</v>
      </c>
      <c r="BJ6" s="105" t="s">
        <v>289</v>
      </c>
      <c r="BK6" s="105" t="s">
        <v>290</v>
      </c>
      <c r="BL6" s="106" t="s">
        <v>291</v>
      </c>
      <c r="BM6" s="164" t="s">
        <v>241</v>
      </c>
      <c r="BN6" s="165" t="s">
        <v>289</v>
      </c>
      <c r="BO6" s="165" t="s">
        <v>290</v>
      </c>
      <c r="BP6" s="166" t="s">
        <v>291</v>
      </c>
      <c r="BQ6" s="104" t="s">
        <v>241</v>
      </c>
      <c r="BR6" s="105" t="s">
        <v>289</v>
      </c>
      <c r="BS6" s="105" t="s">
        <v>290</v>
      </c>
      <c r="BT6" s="106" t="s">
        <v>291</v>
      </c>
      <c r="BU6" s="104" t="s">
        <v>241</v>
      </c>
      <c r="BV6" s="105" t="s">
        <v>289</v>
      </c>
      <c r="BW6" s="105" t="s">
        <v>290</v>
      </c>
      <c r="BX6" s="106" t="s">
        <v>291</v>
      </c>
      <c r="BY6" s="164" t="s">
        <v>241</v>
      </c>
      <c r="BZ6" s="165" t="s">
        <v>289</v>
      </c>
      <c r="CA6" s="165" t="s">
        <v>290</v>
      </c>
      <c r="CB6" s="166" t="s">
        <v>291</v>
      </c>
      <c r="CC6" s="104" t="s">
        <v>241</v>
      </c>
      <c r="CD6" s="105" t="s">
        <v>289</v>
      </c>
      <c r="CE6" s="105" t="s">
        <v>290</v>
      </c>
      <c r="CF6" s="106" t="s">
        <v>291</v>
      </c>
      <c r="CG6" s="104" t="s">
        <v>241</v>
      </c>
      <c r="CH6" s="105" t="s">
        <v>289</v>
      </c>
      <c r="CI6" s="105" t="s">
        <v>290</v>
      </c>
      <c r="CJ6" s="106" t="s">
        <v>291</v>
      </c>
      <c r="CK6" s="104" t="s">
        <v>241</v>
      </c>
      <c r="CL6" s="105" t="s">
        <v>289</v>
      </c>
      <c r="CM6" s="105" t="s">
        <v>290</v>
      </c>
      <c r="CN6" s="106" t="s">
        <v>291</v>
      </c>
      <c r="CO6" s="104" t="s">
        <v>241</v>
      </c>
      <c r="CP6" s="105" t="s">
        <v>289</v>
      </c>
      <c r="CQ6" s="105" t="s">
        <v>290</v>
      </c>
      <c r="CR6" s="106" t="s">
        <v>291</v>
      </c>
    </row>
    <row r="7" spans="1:96" ht="15.75" x14ac:dyDescent="0.25">
      <c r="A7" s="101" t="s">
        <v>256</v>
      </c>
      <c r="B7" s="102" t="s">
        <v>259</v>
      </c>
      <c r="C7" s="25">
        <f>L7+P7+T7+X7+AB7+AF7+AJ7+AN7+AR7+AV7+AZ7+BD7+BH7+BL7+BP7+BT7+BX7+CB7+CF7+CJ7+CN7+CR7</f>
        <v>0</v>
      </c>
      <c r="D7" s="26">
        <f>(I7+M7+Q7+U7+Y7+AC7+AG7+AK7+AO7+AS7+AW7+BA7+BE7+BI7+BM7+BQ7+BU7+BY7+CC7+CG7+CK7+CO7)/22</f>
        <v>0</v>
      </c>
      <c r="E7" s="26">
        <f>L7+AR7+AZ7+BD7+BP7+BT7+BX7+CB7+CF7+CJ7+CR7</f>
        <v>0</v>
      </c>
      <c r="F7" s="26">
        <f>P7+T7+X7+AB7+AF7+AJ7+AN7+AV7+BH7+BL7+CN7</f>
        <v>0</v>
      </c>
      <c r="G7" s="26">
        <f>L7+T7+AB7+AJ7+AN7+AV7+BD7+BL7+BT7+BX7+CF7+CJ7+CN7+CR7</f>
        <v>0</v>
      </c>
      <c r="H7" s="27">
        <f>P7+X7+AF7+AR7+AZ7+BH7+BP7+CB7</f>
        <v>0</v>
      </c>
      <c r="I7" s="11"/>
      <c r="J7" s="174" t="s">
        <v>32</v>
      </c>
      <c r="K7" s="7"/>
      <c r="L7" s="10"/>
      <c r="M7" s="170"/>
      <c r="N7" s="171" t="s">
        <v>53</v>
      </c>
      <c r="O7" s="171"/>
      <c r="P7" s="172"/>
      <c r="Q7" s="11"/>
      <c r="R7" s="7" t="s">
        <v>3</v>
      </c>
      <c r="S7" s="7"/>
      <c r="T7" s="10"/>
      <c r="U7" s="170"/>
      <c r="V7" s="171" t="s">
        <v>52</v>
      </c>
      <c r="W7" s="171"/>
      <c r="X7" s="172"/>
      <c r="Y7" s="11"/>
      <c r="Z7" s="7" t="s">
        <v>43</v>
      </c>
      <c r="AA7" s="7"/>
      <c r="AB7" s="10"/>
      <c r="AC7" s="170"/>
      <c r="AD7" s="171" t="s">
        <v>59</v>
      </c>
      <c r="AE7" s="171"/>
      <c r="AF7" s="172"/>
      <c r="AG7" s="11"/>
      <c r="AH7" s="7" t="s">
        <v>24</v>
      </c>
      <c r="AI7" s="7"/>
      <c r="AJ7" s="10"/>
      <c r="AK7" s="11"/>
      <c r="AL7" s="7" t="s">
        <v>17</v>
      </c>
      <c r="AM7" s="7"/>
      <c r="AN7" s="10"/>
      <c r="AO7" s="170"/>
      <c r="AP7" s="174" t="s">
        <v>80</v>
      </c>
      <c r="AQ7" s="171"/>
      <c r="AR7" s="172"/>
      <c r="AS7" s="11"/>
      <c r="AT7" s="7" t="s">
        <v>44</v>
      </c>
      <c r="AU7" s="7"/>
      <c r="AV7" s="10"/>
      <c r="AW7" s="170"/>
      <c r="AX7" s="174" t="s">
        <v>86</v>
      </c>
      <c r="AY7" s="171"/>
      <c r="AZ7" s="172"/>
      <c r="BA7" s="11"/>
      <c r="BB7" s="174" t="s">
        <v>3</v>
      </c>
      <c r="BC7" s="7"/>
      <c r="BD7" s="10"/>
      <c r="BE7" s="170"/>
      <c r="BF7" s="171" t="s">
        <v>55</v>
      </c>
      <c r="BG7" s="171"/>
      <c r="BH7" s="172"/>
      <c r="BI7" s="11"/>
      <c r="BJ7" s="7" t="s">
        <v>22</v>
      </c>
      <c r="BK7" s="7"/>
      <c r="BL7" s="10"/>
      <c r="BM7" s="170"/>
      <c r="BN7" s="174" t="s">
        <v>74</v>
      </c>
      <c r="BO7" s="171"/>
      <c r="BP7" s="172"/>
      <c r="BQ7" s="11"/>
      <c r="BR7" s="174" t="s">
        <v>43</v>
      </c>
      <c r="BS7" s="7"/>
      <c r="BT7" s="10"/>
      <c r="BU7" s="11"/>
      <c r="BV7" s="174" t="s">
        <v>24</v>
      </c>
      <c r="BW7" s="7"/>
      <c r="BX7" s="10"/>
      <c r="BY7" s="170"/>
      <c r="BZ7" s="174" t="s">
        <v>73</v>
      </c>
      <c r="CA7" s="171"/>
      <c r="CB7" s="172"/>
      <c r="CC7" s="11"/>
      <c r="CD7" s="174" t="s">
        <v>17</v>
      </c>
      <c r="CE7" s="7"/>
      <c r="CF7" s="10"/>
      <c r="CG7" s="11"/>
      <c r="CH7" s="174" t="s">
        <v>44</v>
      </c>
      <c r="CI7" s="7"/>
      <c r="CJ7" s="10"/>
      <c r="CK7" s="11"/>
      <c r="CL7" s="7" t="s">
        <v>32</v>
      </c>
      <c r="CM7" s="7"/>
      <c r="CN7" s="10"/>
      <c r="CO7" s="11"/>
      <c r="CP7" s="174" t="s">
        <v>22</v>
      </c>
      <c r="CQ7" s="7"/>
      <c r="CR7" s="10"/>
    </row>
    <row r="8" spans="1:96" ht="15.75" x14ac:dyDescent="0.25">
      <c r="A8" s="101" t="s">
        <v>257</v>
      </c>
      <c r="B8" s="102" t="s">
        <v>260</v>
      </c>
      <c r="C8" s="25">
        <f>L8+P8+T8+X8+AB8+AF8+AJ8+AN8+AR8+AV8+AZ8+BD8+BH8+BL8+BP8+BT8+BX8+CB8+CF8+CJ8+CN8+CR8</f>
        <v>0</v>
      </c>
      <c r="D8" s="26">
        <f>I8+M8+Q8+U8+Y8+AC8+AG8+AK8+AO8+AS8+AW8+BA8+BE8+BI8+BM8+BQ8+BU8+BY8+CC8+CG8+CK8+CO8</f>
        <v>0</v>
      </c>
      <c r="E8" s="26">
        <f>L8+AR8+AZ8+BD8+BP8+BT8+BX8+CB8+CF8+CJ8+CR8</f>
        <v>0</v>
      </c>
      <c r="F8" s="26">
        <f>P8+T8+X8+AB8+AF8+AJ8+AN8+AV8+BH8+BL8+CN8</f>
        <v>0</v>
      </c>
      <c r="G8" s="26">
        <f>L8+T8+AB8+AJ8+AN8+AV8+BD8+BL8+BT8+BX8+CF8+CJ8+CN8+CR8</f>
        <v>0</v>
      </c>
      <c r="H8" s="27">
        <f>P8+X8+AF8+AR8+AZ8+BH8+BP8+CB8</f>
        <v>0</v>
      </c>
      <c r="I8" s="11"/>
      <c r="J8" s="174" t="s">
        <v>32</v>
      </c>
      <c r="K8" s="7"/>
      <c r="L8" s="10"/>
      <c r="M8" s="170"/>
      <c r="N8" s="171" t="s">
        <v>53</v>
      </c>
      <c r="O8" s="171"/>
      <c r="P8" s="172"/>
      <c r="Q8" s="11"/>
      <c r="R8" s="7" t="s">
        <v>3</v>
      </c>
      <c r="S8" s="7"/>
      <c r="T8" s="10"/>
      <c r="U8" s="170"/>
      <c r="V8" s="171" t="s">
        <v>52</v>
      </c>
      <c r="W8" s="171"/>
      <c r="X8" s="172"/>
      <c r="Y8" s="11"/>
      <c r="Z8" s="7" t="s">
        <v>43</v>
      </c>
      <c r="AA8" s="7"/>
      <c r="AB8" s="10"/>
      <c r="AC8" s="170"/>
      <c r="AD8" s="171" t="s">
        <v>59</v>
      </c>
      <c r="AE8" s="171"/>
      <c r="AF8" s="172"/>
      <c r="AG8" s="11"/>
      <c r="AH8" s="7" t="s">
        <v>24</v>
      </c>
      <c r="AI8" s="7"/>
      <c r="AJ8" s="10"/>
      <c r="AK8" s="11"/>
      <c r="AL8" s="7" t="s">
        <v>17</v>
      </c>
      <c r="AM8" s="7"/>
      <c r="AN8" s="10"/>
      <c r="AO8" s="170"/>
      <c r="AP8" s="174" t="s">
        <v>80</v>
      </c>
      <c r="AQ8" s="171"/>
      <c r="AR8" s="172"/>
      <c r="AS8" s="11"/>
      <c r="AT8" s="7" t="s">
        <v>44</v>
      </c>
      <c r="AU8" s="7"/>
      <c r="AV8" s="10"/>
      <c r="AW8" s="170"/>
      <c r="AX8" s="174" t="s">
        <v>86</v>
      </c>
      <c r="AY8" s="171"/>
      <c r="AZ8" s="172"/>
      <c r="BA8" s="11"/>
      <c r="BB8" s="174" t="s">
        <v>3</v>
      </c>
      <c r="BC8" s="7"/>
      <c r="BD8" s="10"/>
      <c r="BE8" s="170"/>
      <c r="BF8" s="171" t="s">
        <v>55</v>
      </c>
      <c r="BG8" s="171"/>
      <c r="BH8" s="172"/>
      <c r="BI8" s="11"/>
      <c r="BJ8" s="7" t="s">
        <v>22</v>
      </c>
      <c r="BK8" s="7"/>
      <c r="BL8" s="10"/>
      <c r="BM8" s="170"/>
      <c r="BN8" s="174" t="s">
        <v>74</v>
      </c>
      <c r="BO8" s="171"/>
      <c r="BP8" s="172"/>
      <c r="BQ8" s="11"/>
      <c r="BR8" s="174" t="s">
        <v>43</v>
      </c>
      <c r="BS8" s="7"/>
      <c r="BT8" s="10"/>
      <c r="BU8" s="11"/>
      <c r="BV8" s="174" t="s">
        <v>24</v>
      </c>
      <c r="BW8" s="7"/>
      <c r="BX8" s="10"/>
      <c r="BY8" s="170"/>
      <c r="BZ8" s="174" t="s">
        <v>73</v>
      </c>
      <c r="CA8" s="171"/>
      <c r="CB8" s="172"/>
      <c r="CC8" s="11"/>
      <c r="CD8" s="174" t="s">
        <v>17</v>
      </c>
      <c r="CE8" s="7"/>
      <c r="CF8" s="10"/>
      <c r="CG8" s="11"/>
      <c r="CH8" s="174" t="s">
        <v>44</v>
      </c>
      <c r="CI8" s="7"/>
      <c r="CJ8" s="10"/>
      <c r="CK8" s="11"/>
      <c r="CL8" s="7" t="s">
        <v>32</v>
      </c>
      <c r="CM8" s="7"/>
      <c r="CN8" s="10"/>
      <c r="CO8" s="11"/>
      <c r="CP8" s="174" t="s">
        <v>22</v>
      </c>
      <c r="CQ8" s="7"/>
      <c r="CR8" s="10"/>
    </row>
    <row r="9" spans="1:96" ht="16.5" thickBot="1" x14ac:dyDescent="0.3">
      <c r="A9" s="94"/>
      <c r="B9" s="103"/>
      <c r="C9" s="39"/>
      <c r="D9" s="39"/>
      <c r="E9" s="24"/>
      <c r="F9" s="24"/>
      <c r="G9" s="24"/>
      <c r="H9" s="24"/>
      <c r="I9" s="107"/>
      <c r="J9" s="108"/>
      <c r="K9" s="108"/>
      <c r="L9" s="109"/>
      <c r="M9" s="107"/>
      <c r="N9" s="108"/>
      <c r="O9" s="108"/>
      <c r="P9" s="109"/>
      <c r="Q9" s="107"/>
      <c r="R9" s="108"/>
      <c r="S9" s="108"/>
      <c r="T9" s="109"/>
      <c r="U9" s="107"/>
      <c r="V9" s="108"/>
      <c r="W9" s="108"/>
      <c r="X9" s="109"/>
      <c r="Y9" s="107"/>
      <c r="Z9" s="108"/>
      <c r="AA9" s="108"/>
      <c r="AB9" s="109"/>
      <c r="AC9" s="107"/>
      <c r="AD9" s="108"/>
      <c r="AE9" s="108"/>
      <c r="AF9" s="109"/>
      <c r="AG9" s="107"/>
      <c r="AH9" s="108"/>
      <c r="AI9" s="108"/>
      <c r="AJ9" s="109"/>
      <c r="AK9" s="107"/>
      <c r="AL9" s="108"/>
      <c r="AM9" s="108"/>
      <c r="AN9" s="109"/>
      <c r="AO9" s="107"/>
      <c r="AP9" s="108"/>
      <c r="AQ9" s="108"/>
      <c r="AR9" s="109"/>
      <c r="AS9" s="107"/>
      <c r="AT9" s="108"/>
      <c r="AU9" s="108"/>
      <c r="AV9" s="109"/>
      <c r="AW9" s="107"/>
      <c r="AX9" s="108"/>
      <c r="AY9" s="108"/>
      <c r="AZ9" s="109"/>
      <c r="BA9" s="107"/>
      <c r="BB9" s="108"/>
      <c r="BC9" s="108"/>
      <c r="BD9" s="109"/>
      <c r="BE9" s="107"/>
      <c r="BF9" s="108"/>
      <c r="BG9" s="108"/>
      <c r="BH9" s="109"/>
      <c r="BI9" s="107"/>
      <c r="BJ9" s="108"/>
      <c r="BK9" s="108"/>
      <c r="BL9" s="109"/>
      <c r="BM9" s="107"/>
      <c r="BN9" s="108"/>
      <c r="BO9" s="108"/>
      <c r="BP9" s="109"/>
      <c r="BQ9" s="107"/>
      <c r="BR9" s="108"/>
      <c r="BS9" s="108"/>
      <c r="BT9" s="109"/>
      <c r="BU9" s="107"/>
      <c r="BV9" s="108"/>
      <c r="BW9" s="108"/>
      <c r="BX9" s="109"/>
      <c r="BY9" s="107"/>
      <c r="BZ9" s="108"/>
      <c r="CA9" s="108"/>
      <c r="CB9" s="109"/>
      <c r="CC9" s="107"/>
      <c r="CD9" s="108"/>
      <c r="CE9" s="108"/>
      <c r="CF9" s="109"/>
      <c r="CG9" s="107"/>
      <c r="CH9" s="108"/>
      <c r="CI9" s="108"/>
      <c r="CJ9" s="109"/>
      <c r="CK9" s="107"/>
      <c r="CL9" s="108"/>
      <c r="CM9" s="108"/>
      <c r="CN9" s="109"/>
      <c r="CO9" s="107"/>
      <c r="CP9" s="108"/>
      <c r="CQ9" s="108"/>
      <c r="CR9" s="109"/>
    </row>
    <row r="10" spans="1:96" ht="16.5" thickBot="1" x14ac:dyDescent="0.3">
      <c r="A10" s="88" t="s">
        <v>0</v>
      </c>
      <c r="B10" s="72" t="s">
        <v>17</v>
      </c>
      <c r="C10" s="104" t="s">
        <v>235</v>
      </c>
      <c r="D10" s="105" t="s">
        <v>301</v>
      </c>
      <c r="E10" s="105" t="s">
        <v>180</v>
      </c>
      <c r="F10" s="105" t="s">
        <v>181</v>
      </c>
      <c r="G10" s="105" t="s">
        <v>33</v>
      </c>
      <c r="H10" s="106" t="s">
        <v>293</v>
      </c>
      <c r="I10" s="104" t="s">
        <v>241</v>
      </c>
      <c r="J10" s="105" t="s">
        <v>289</v>
      </c>
      <c r="K10" s="105" t="s">
        <v>290</v>
      </c>
      <c r="L10" s="106" t="s">
        <v>291</v>
      </c>
      <c r="M10" s="164" t="s">
        <v>241</v>
      </c>
      <c r="N10" s="165" t="s">
        <v>289</v>
      </c>
      <c r="O10" s="165" t="s">
        <v>290</v>
      </c>
      <c r="P10" s="166" t="s">
        <v>291</v>
      </c>
      <c r="Q10" s="104" t="s">
        <v>241</v>
      </c>
      <c r="R10" s="105" t="s">
        <v>289</v>
      </c>
      <c r="S10" s="105" t="s">
        <v>290</v>
      </c>
      <c r="T10" s="106" t="s">
        <v>291</v>
      </c>
      <c r="U10" s="164" t="s">
        <v>241</v>
      </c>
      <c r="V10" s="165" t="s">
        <v>289</v>
      </c>
      <c r="W10" s="165" t="s">
        <v>290</v>
      </c>
      <c r="X10" s="166" t="s">
        <v>291</v>
      </c>
      <c r="Y10" s="104" t="s">
        <v>241</v>
      </c>
      <c r="Z10" s="105" t="s">
        <v>289</v>
      </c>
      <c r="AA10" s="105" t="s">
        <v>290</v>
      </c>
      <c r="AB10" s="106" t="s">
        <v>291</v>
      </c>
      <c r="AC10" s="164" t="s">
        <v>241</v>
      </c>
      <c r="AD10" s="165" t="s">
        <v>289</v>
      </c>
      <c r="AE10" s="165" t="s">
        <v>290</v>
      </c>
      <c r="AF10" s="166" t="s">
        <v>291</v>
      </c>
      <c r="AG10" s="104" t="s">
        <v>241</v>
      </c>
      <c r="AH10" s="105" t="s">
        <v>289</v>
      </c>
      <c r="AI10" s="105" t="s">
        <v>290</v>
      </c>
      <c r="AJ10" s="106" t="s">
        <v>291</v>
      </c>
      <c r="AK10" s="104" t="s">
        <v>241</v>
      </c>
      <c r="AL10" s="105" t="s">
        <v>289</v>
      </c>
      <c r="AM10" s="105" t="s">
        <v>290</v>
      </c>
      <c r="AN10" s="106" t="s">
        <v>291</v>
      </c>
      <c r="AO10" s="164" t="s">
        <v>241</v>
      </c>
      <c r="AP10" s="165" t="s">
        <v>289</v>
      </c>
      <c r="AQ10" s="165" t="s">
        <v>290</v>
      </c>
      <c r="AR10" s="166" t="s">
        <v>291</v>
      </c>
      <c r="AS10" s="104" t="s">
        <v>241</v>
      </c>
      <c r="AT10" s="105" t="s">
        <v>289</v>
      </c>
      <c r="AU10" s="105" t="s">
        <v>290</v>
      </c>
      <c r="AV10" s="106" t="s">
        <v>291</v>
      </c>
      <c r="AW10" s="164" t="s">
        <v>241</v>
      </c>
      <c r="AX10" s="165" t="s">
        <v>289</v>
      </c>
      <c r="AY10" s="165" t="s">
        <v>290</v>
      </c>
      <c r="AZ10" s="166" t="s">
        <v>291</v>
      </c>
      <c r="BA10" s="104" t="s">
        <v>241</v>
      </c>
      <c r="BB10" s="105" t="s">
        <v>289</v>
      </c>
      <c r="BC10" s="105" t="s">
        <v>290</v>
      </c>
      <c r="BD10" s="106" t="s">
        <v>291</v>
      </c>
      <c r="BE10" s="164" t="s">
        <v>241</v>
      </c>
      <c r="BF10" s="165" t="s">
        <v>289</v>
      </c>
      <c r="BG10" s="165" t="s">
        <v>290</v>
      </c>
      <c r="BH10" s="166" t="s">
        <v>291</v>
      </c>
      <c r="BI10" s="104" t="s">
        <v>241</v>
      </c>
      <c r="BJ10" s="105" t="s">
        <v>289</v>
      </c>
      <c r="BK10" s="105" t="s">
        <v>290</v>
      </c>
      <c r="BL10" s="106" t="s">
        <v>291</v>
      </c>
      <c r="BM10" s="164" t="s">
        <v>241</v>
      </c>
      <c r="BN10" s="165" t="s">
        <v>289</v>
      </c>
      <c r="BO10" s="165" t="s">
        <v>290</v>
      </c>
      <c r="BP10" s="166" t="s">
        <v>291</v>
      </c>
      <c r="BQ10" s="104" t="s">
        <v>241</v>
      </c>
      <c r="BR10" s="105" t="s">
        <v>289</v>
      </c>
      <c r="BS10" s="105" t="s">
        <v>290</v>
      </c>
      <c r="BT10" s="106" t="s">
        <v>291</v>
      </c>
      <c r="BU10" s="104" t="s">
        <v>241</v>
      </c>
      <c r="BV10" s="105" t="s">
        <v>289</v>
      </c>
      <c r="BW10" s="105" t="s">
        <v>290</v>
      </c>
      <c r="BX10" s="106" t="s">
        <v>291</v>
      </c>
      <c r="BY10" s="164" t="s">
        <v>241</v>
      </c>
      <c r="BZ10" s="165" t="s">
        <v>289</v>
      </c>
      <c r="CA10" s="165" t="s">
        <v>290</v>
      </c>
      <c r="CB10" s="166" t="s">
        <v>291</v>
      </c>
      <c r="CC10" s="104" t="s">
        <v>241</v>
      </c>
      <c r="CD10" s="105" t="s">
        <v>289</v>
      </c>
      <c r="CE10" s="105" t="s">
        <v>290</v>
      </c>
      <c r="CF10" s="106" t="s">
        <v>291</v>
      </c>
      <c r="CG10" s="104" t="s">
        <v>241</v>
      </c>
      <c r="CH10" s="105" t="s">
        <v>289</v>
      </c>
      <c r="CI10" s="105" t="s">
        <v>290</v>
      </c>
      <c r="CJ10" s="106" t="s">
        <v>291</v>
      </c>
      <c r="CK10" s="104" t="s">
        <v>241</v>
      </c>
      <c r="CL10" s="105" t="s">
        <v>289</v>
      </c>
      <c r="CM10" s="105" t="s">
        <v>290</v>
      </c>
      <c r="CN10" s="106" t="s">
        <v>291</v>
      </c>
      <c r="CO10" s="104" t="s">
        <v>241</v>
      </c>
      <c r="CP10" s="105" t="s">
        <v>289</v>
      </c>
      <c r="CQ10" s="105" t="s">
        <v>290</v>
      </c>
      <c r="CR10" s="106" t="s">
        <v>291</v>
      </c>
    </row>
    <row r="11" spans="1:96" ht="15.75" x14ac:dyDescent="0.25">
      <c r="A11" s="101" t="s">
        <v>256</v>
      </c>
      <c r="B11" s="102" t="s">
        <v>261</v>
      </c>
      <c r="C11" s="25">
        <f>L11+P11+T11+X11+AB11+AF11+AJ11+AN11+AR11+AV11+AZ11+BD11+BH11+BL11+BP11+BT11+BX11+CB11+CF11+CJ11+CN11+CR11</f>
        <v>0</v>
      </c>
      <c r="D11" s="26">
        <f>(I11+M11+Q11+U11+Y11+AC11+AG11+AK11+AO11+AS11+AW11+BA11+BE11+BI11+BM11+BQ11+BU11+BY11+CC11+CG11+CK11+CO11)/22</f>
        <v>0</v>
      </c>
      <c r="E11" s="26">
        <f>AB11+AN11+AR11+AZ11+BD11+BP11+BX11+CB11+CJ11+CN11+CR11</f>
        <v>0</v>
      </c>
      <c r="F11" s="26">
        <f>L11+P11+T11+X11+AF11+AJ11+AV11+BH11+BL11+BT11+CF11</f>
        <v>0</v>
      </c>
      <c r="G11" s="26">
        <f>L11+T11+AB11+AJ11+AN11+AV11+BD11+BL11+BT11+BX11+CF11+CJ11+CN11+CR11</f>
        <v>0</v>
      </c>
      <c r="H11" s="27">
        <f>P11+X11+AF11+AR11+AZ11+BH11+BP11+CB11</f>
        <v>0</v>
      </c>
      <c r="I11" s="11"/>
      <c r="J11" s="7" t="s">
        <v>43</v>
      </c>
      <c r="K11" s="7"/>
      <c r="L11" s="10"/>
      <c r="M11" s="170"/>
      <c r="N11" s="171" t="s">
        <v>55</v>
      </c>
      <c r="O11" s="171"/>
      <c r="P11" s="172"/>
      <c r="Q11" s="11"/>
      <c r="R11" s="7" t="s">
        <v>24</v>
      </c>
      <c r="S11" s="7"/>
      <c r="T11" s="10"/>
      <c r="U11" s="170"/>
      <c r="V11" s="171" t="s">
        <v>59</v>
      </c>
      <c r="W11" s="171"/>
      <c r="X11" s="172"/>
      <c r="Y11" s="11"/>
      <c r="Z11" s="174" t="s">
        <v>44</v>
      </c>
      <c r="AA11" s="7"/>
      <c r="AB11" s="10"/>
      <c r="AC11" s="170"/>
      <c r="AD11" s="171" t="s">
        <v>52</v>
      </c>
      <c r="AE11" s="171"/>
      <c r="AF11" s="172"/>
      <c r="AG11" s="11"/>
      <c r="AH11" s="7" t="s">
        <v>32</v>
      </c>
      <c r="AI11" s="7"/>
      <c r="AJ11" s="10"/>
      <c r="AK11" s="11"/>
      <c r="AL11" s="174" t="s">
        <v>12</v>
      </c>
      <c r="AM11" s="7"/>
      <c r="AN11" s="10"/>
      <c r="AO11" s="170"/>
      <c r="AP11" s="174" t="s">
        <v>74</v>
      </c>
      <c r="AQ11" s="171"/>
      <c r="AR11" s="172"/>
      <c r="AS11" s="11"/>
      <c r="AT11" s="7" t="s">
        <v>22</v>
      </c>
      <c r="AU11" s="7"/>
      <c r="AV11" s="10"/>
      <c r="AW11" s="170"/>
      <c r="AX11" s="174" t="s">
        <v>73</v>
      </c>
      <c r="AY11" s="171"/>
      <c r="AZ11" s="172"/>
      <c r="BA11" s="11"/>
      <c r="BB11" s="174" t="s">
        <v>24</v>
      </c>
      <c r="BC11" s="7"/>
      <c r="BD11" s="10"/>
      <c r="BE11" s="170"/>
      <c r="BF11" s="171" t="s">
        <v>53</v>
      </c>
      <c r="BG11" s="171"/>
      <c r="BH11" s="172"/>
      <c r="BI11" s="11"/>
      <c r="BJ11" s="7" t="s">
        <v>3</v>
      </c>
      <c r="BK11" s="7"/>
      <c r="BL11" s="10"/>
      <c r="BM11" s="170"/>
      <c r="BN11" s="174" t="s">
        <v>80</v>
      </c>
      <c r="BO11" s="171"/>
      <c r="BP11" s="172"/>
      <c r="BQ11" s="11"/>
      <c r="BR11" s="7" t="s">
        <v>44</v>
      </c>
      <c r="BS11" s="7"/>
      <c r="BT11" s="10"/>
      <c r="BU11" s="11"/>
      <c r="BV11" s="174" t="s">
        <v>32</v>
      </c>
      <c r="BW11" s="7"/>
      <c r="BX11" s="10"/>
      <c r="BY11" s="170"/>
      <c r="BZ11" s="174" t="s">
        <v>86</v>
      </c>
      <c r="CA11" s="171"/>
      <c r="CB11" s="172"/>
      <c r="CC11" s="11"/>
      <c r="CD11" s="7" t="s">
        <v>12</v>
      </c>
      <c r="CE11" s="7"/>
      <c r="CF11" s="10"/>
      <c r="CG11" s="11"/>
      <c r="CH11" s="174" t="s">
        <v>22</v>
      </c>
      <c r="CI11" s="7"/>
      <c r="CJ11" s="10"/>
      <c r="CK11" s="11"/>
      <c r="CL11" s="174" t="s">
        <v>43</v>
      </c>
      <c r="CM11" s="7"/>
      <c r="CN11" s="10"/>
      <c r="CO11" s="11"/>
      <c r="CP11" s="174" t="s">
        <v>3</v>
      </c>
      <c r="CQ11" s="7"/>
      <c r="CR11" s="10"/>
    </row>
    <row r="12" spans="1:96" ht="15.75" x14ac:dyDescent="0.25">
      <c r="A12" s="101" t="s">
        <v>257</v>
      </c>
      <c r="B12" s="102" t="s">
        <v>262</v>
      </c>
      <c r="C12" s="25">
        <f>L12+P12+T12+X12+AB12+AF12+AJ12+AN12+AR12+AV12+AZ12+BD12+BH12+BL12+BP12+BT12+BX12+CB12+CF12+CJ12+CN12+CR12</f>
        <v>0</v>
      </c>
      <c r="D12" s="26">
        <f>I12+M12+Q12+U12+Y12+AC12+AG12+AK12+AO12+AS12+AW12+BA12+BE12+BI12+BM12+BQ12+BU12+BY12+CC12+CG12+CK12+CO12</f>
        <v>0</v>
      </c>
      <c r="E12" s="26">
        <f>AB12+AN12+AR12+AZ12+BD12+BP12+BX12+CB12+CJ12+CN12+CR12</f>
        <v>0</v>
      </c>
      <c r="F12" s="26">
        <f>L12+P12+T12+X12+AF12+AJ12+AV12+BH12+BL12+BT12+CF12</f>
        <v>0</v>
      </c>
      <c r="G12" s="26">
        <f>L12+T12+AB12+AJ12+AN12+AV12+BD12+BL12+BT12+BX12+CF12+CJ12+CN12+CR12</f>
        <v>0</v>
      </c>
      <c r="H12" s="27">
        <f>P12+X12+AF12+AR12+AZ12+BH12+BP12+CB12</f>
        <v>0</v>
      </c>
      <c r="I12" s="11"/>
      <c r="J12" s="7" t="s">
        <v>43</v>
      </c>
      <c r="K12" s="7"/>
      <c r="L12" s="10"/>
      <c r="M12" s="170"/>
      <c r="N12" s="171" t="s">
        <v>55</v>
      </c>
      <c r="O12" s="171"/>
      <c r="P12" s="172"/>
      <c r="Q12" s="11"/>
      <c r="R12" s="7" t="s">
        <v>24</v>
      </c>
      <c r="S12" s="7"/>
      <c r="T12" s="10"/>
      <c r="U12" s="170"/>
      <c r="V12" s="171" t="s">
        <v>59</v>
      </c>
      <c r="W12" s="171"/>
      <c r="X12" s="172"/>
      <c r="Y12" s="11"/>
      <c r="Z12" s="174" t="s">
        <v>44</v>
      </c>
      <c r="AA12" s="7"/>
      <c r="AB12" s="10"/>
      <c r="AC12" s="170"/>
      <c r="AD12" s="171" t="s">
        <v>52</v>
      </c>
      <c r="AE12" s="171"/>
      <c r="AF12" s="172"/>
      <c r="AG12" s="11"/>
      <c r="AH12" s="7" t="s">
        <v>32</v>
      </c>
      <c r="AI12" s="7"/>
      <c r="AJ12" s="10"/>
      <c r="AK12" s="11"/>
      <c r="AL12" s="174" t="s">
        <v>12</v>
      </c>
      <c r="AM12" s="7"/>
      <c r="AN12" s="10"/>
      <c r="AO12" s="170"/>
      <c r="AP12" s="174" t="s">
        <v>74</v>
      </c>
      <c r="AQ12" s="171"/>
      <c r="AR12" s="172"/>
      <c r="AS12" s="11"/>
      <c r="AT12" s="7" t="s">
        <v>22</v>
      </c>
      <c r="AU12" s="7"/>
      <c r="AV12" s="10"/>
      <c r="AW12" s="170"/>
      <c r="AX12" s="174" t="s">
        <v>73</v>
      </c>
      <c r="AY12" s="171"/>
      <c r="AZ12" s="172"/>
      <c r="BA12" s="11"/>
      <c r="BB12" s="174" t="s">
        <v>24</v>
      </c>
      <c r="BC12" s="7"/>
      <c r="BD12" s="10"/>
      <c r="BE12" s="170"/>
      <c r="BF12" s="171" t="s">
        <v>53</v>
      </c>
      <c r="BG12" s="171"/>
      <c r="BH12" s="172"/>
      <c r="BI12" s="11"/>
      <c r="BJ12" s="7" t="s">
        <v>3</v>
      </c>
      <c r="BK12" s="7"/>
      <c r="BL12" s="10"/>
      <c r="BM12" s="170"/>
      <c r="BN12" s="174" t="s">
        <v>80</v>
      </c>
      <c r="BO12" s="171"/>
      <c r="BP12" s="172"/>
      <c r="BQ12" s="11"/>
      <c r="BR12" s="7" t="s">
        <v>44</v>
      </c>
      <c r="BS12" s="7"/>
      <c r="BT12" s="10"/>
      <c r="BU12" s="11"/>
      <c r="BV12" s="174" t="s">
        <v>32</v>
      </c>
      <c r="BW12" s="7"/>
      <c r="BX12" s="10"/>
      <c r="BY12" s="170"/>
      <c r="BZ12" s="174" t="s">
        <v>86</v>
      </c>
      <c r="CA12" s="171"/>
      <c r="CB12" s="172"/>
      <c r="CC12" s="11"/>
      <c r="CD12" s="7" t="s">
        <v>12</v>
      </c>
      <c r="CE12" s="7"/>
      <c r="CF12" s="10"/>
      <c r="CG12" s="11"/>
      <c r="CH12" s="174" t="s">
        <v>22</v>
      </c>
      <c r="CI12" s="7"/>
      <c r="CJ12" s="10"/>
      <c r="CK12" s="11"/>
      <c r="CL12" s="174" t="s">
        <v>43</v>
      </c>
      <c r="CM12" s="7"/>
      <c r="CN12" s="10"/>
      <c r="CO12" s="11"/>
      <c r="CP12" s="174" t="s">
        <v>3</v>
      </c>
      <c r="CQ12" s="7"/>
      <c r="CR12" s="10"/>
    </row>
    <row r="13" spans="1:96" ht="16.5" thickBot="1" x14ac:dyDescent="0.3">
      <c r="A13" s="94"/>
      <c r="B13" s="103"/>
      <c r="C13" s="39"/>
      <c r="D13" s="39"/>
      <c r="E13" s="24"/>
      <c r="F13" s="24"/>
      <c r="G13" s="24"/>
      <c r="H13" s="24"/>
      <c r="I13" s="107"/>
      <c r="J13" s="108"/>
      <c r="K13" s="108"/>
      <c r="L13" s="109"/>
      <c r="M13" s="107"/>
      <c r="N13" s="108"/>
      <c r="O13" s="108"/>
      <c r="P13" s="109"/>
      <c r="Q13" s="107"/>
      <c r="R13" s="108"/>
      <c r="S13" s="108"/>
      <c r="T13" s="109"/>
      <c r="U13" s="107"/>
      <c r="V13" s="108"/>
      <c r="W13" s="108"/>
      <c r="X13" s="109"/>
      <c r="Y13" s="107"/>
      <c r="Z13" s="108"/>
      <c r="AA13" s="108"/>
      <c r="AB13" s="109"/>
      <c r="AC13" s="107"/>
      <c r="AD13" s="108"/>
      <c r="AE13" s="108"/>
      <c r="AF13" s="109"/>
      <c r="AG13" s="107"/>
      <c r="AH13" s="108"/>
      <c r="AI13" s="108"/>
      <c r="AJ13" s="109"/>
      <c r="AK13" s="107"/>
      <c r="AL13" s="108"/>
      <c r="AM13" s="108"/>
      <c r="AN13" s="109"/>
      <c r="AO13" s="107"/>
      <c r="AP13" s="108"/>
      <c r="AQ13" s="108"/>
      <c r="AR13" s="109"/>
      <c r="AS13" s="107"/>
      <c r="AT13" s="108"/>
      <c r="AU13" s="108"/>
      <c r="AV13" s="109"/>
      <c r="AW13" s="107"/>
      <c r="AX13" s="108"/>
      <c r="AY13" s="108"/>
      <c r="AZ13" s="109"/>
      <c r="BA13" s="107"/>
      <c r="BB13" s="108"/>
      <c r="BC13" s="108"/>
      <c r="BD13" s="109"/>
      <c r="BE13" s="107"/>
      <c r="BF13" s="108"/>
      <c r="BG13" s="108"/>
      <c r="BH13" s="109"/>
      <c r="BI13" s="107"/>
      <c r="BJ13" s="108"/>
      <c r="BK13" s="108"/>
      <c r="BL13" s="109"/>
      <c r="BM13" s="107"/>
      <c r="BN13" s="108"/>
      <c r="BO13" s="108"/>
      <c r="BP13" s="109"/>
      <c r="BQ13" s="107"/>
      <c r="BR13" s="108"/>
      <c r="BS13" s="108"/>
      <c r="BT13" s="109"/>
      <c r="BU13" s="107"/>
      <c r="BV13" s="108"/>
      <c r="BW13" s="108"/>
      <c r="BX13" s="109"/>
      <c r="BY13" s="107"/>
      <c r="BZ13" s="108"/>
      <c r="CA13" s="108"/>
      <c r="CB13" s="109"/>
      <c r="CC13" s="107"/>
      <c r="CD13" s="108"/>
      <c r="CE13" s="108"/>
      <c r="CF13" s="109"/>
      <c r="CG13" s="107"/>
      <c r="CH13" s="108"/>
      <c r="CI13" s="108"/>
      <c r="CJ13" s="109"/>
      <c r="CK13" s="107"/>
      <c r="CL13" s="108"/>
      <c r="CM13" s="108"/>
      <c r="CN13" s="109"/>
      <c r="CO13" s="107"/>
      <c r="CP13" s="108"/>
      <c r="CQ13" s="108"/>
      <c r="CR13" s="109"/>
    </row>
    <row r="14" spans="1:96" ht="16.5" thickBot="1" x14ac:dyDescent="0.3">
      <c r="A14" s="88" t="s">
        <v>0</v>
      </c>
      <c r="B14" s="72" t="s">
        <v>244</v>
      </c>
      <c r="C14" s="104" t="s">
        <v>235</v>
      </c>
      <c r="D14" s="105" t="s">
        <v>301</v>
      </c>
      <c r="E14" s="105" t="s">
        <v>180</v>
      </c>
      <c r="F14" s="105" t="s">
        <v>181</v>
      </c>
      <c r="G14" s="105" t="s">
        <v>33</v>
      </c>
      <c r="H14" s="106" t="s">
        <v>293</v>
      </c>
      <c r="I14" s="104" t="s">
        <v>241</v>
      </c>
      <c r="J14" s="105" t="s">
        <v>289</v>
      </c>
      <c r="K14" s="105" t="s">
        <v>290</v>
      </c>
      <c r="L14" s="106" t="s">
        <v>291</v>
      </c>
      <c r="M14" s="164" t="s">
        <v>241</v>
      </c>
      <c r="N14" s="165" t="s">
        <v>289</v>
      </c>
      <c r="O14" s="165" t="s">
        <v>290</v>
      </c>
      <c r="P14" s="166" t="s">
        <v>291</v>
      </c>
      <c r="Q14" s="104" t="s">
        <v>241</v>
      </c>
      <c r="R14" s="105" t="s">
        <v>289</v>
      </c>
      <c r="S14" s="105" t="s">
        <v>290</v>
      </c>
      <c r="T14" s="106" t="s">
        <v>291</v>
      </c>
      <c r="U14" s="164" t="s">
        <v>241</v>
      </c>
      <c r="V14" s="165" t="s">
        <v>289</v>
      </c>
      <c r="W14" s="165" t="s">
        <v>290</v>
      </c>
      <c r="X14" s="166" t="s">
        <v>291</v>
      </c>
      <c r="Y14" s="104" t="s">
        <v>241</v>
      </c>
      <c r="Z14" s="105" t="s">
        <v>289</v>
      </c>
      <c r="AA14" s="105" t="s">
        <v>290</v>
      </c>
      <c r="AB14" s="106" t="s">
        <v>291</v>
      </c>
      <c r="AC14" s="164" t="s">
        <v>241</v>
      </c>
      <c r="AD14" s="165" t="s">
        <v>289</v>
      </c>
      <c r="AE14" s="165" t="s">
        <v>290</v>
      </c>
      <c r="AF14" s="166" t="s">
        <v>291</v>
      </c>
      <c r="AG14" s="104" t="s">
        <v>241</v>
      </c>
      <c r="AH14" s="105" t="s">
        <v>289</v>
      </c>
      <c r="AI14" s="105" t="s">
        <v>290</v>
      </c>
      <c r="AJ14" s="106" t="s">
        <v>291</v>
      </c>
      <c r="AK14" s="104" t="s">
        <v>241</v>
      </c>
      <c r="AL14" s="105" t="s">
        <v>289</v>
      </c>
      <c r="AM14" s="105" t="s">
        <v>290</v>
      </c>
      <c r="AN14" s="106" t="s">
        <v>291</v>
      </c>
      <c r="AO14" s="164" t="s">
        <v>241</v>
      </c>
      <c r="AP14" s="165" t="s">
        <v>289</v>
      </c>
      <c r="AQ14" s="165" t="s">
        <v>290</v>
      </c>
      <c r="AR14" s="166" t="s">
        <v>291</v>
      </c>
      <c r="AS14" s="104" t="s">
        <v>241</v>
      </c>
      <c r="AT14" s="105" t="s">
        <v>289</v>
      </c>
      <c r="AU14" s="105" t="s">
        <v>290</v>
      </c>
      <c r="AV14" s="106" t="s">
        <v>291</v>
      </c>
      <c r="AW14" s="164" t="s">
        <v>241</v>
      </c>
      <c r="AX14" s="165" t="s">
        <v>289</v>
      </c>
      <c r="AY14" s="165" t="s">
        <v>290</v>
      </c>
      <c r="AZ14" s="166" t="s">
        <v>291</v>
      </c>
      <c r="BA14" s="104" t="s">
        <v>241</v>
      </c>
      <c r="BB14" s="105" t="s">
        <v>289</v>
      </c>
      <c r="BC14" s="105" t="s">
        <v>290</v>
      </c>
      <c r="BD14" s="106" t="s">
        <v>291</v>
      </c>
      <c r="BE14" s="164" t="s">
        <v>241</v>
      </c>
      <c r="BF14" s="165" t="s">
        <v>289</v>
      </c>
      <c r="BG14" s="165" t="s">
        <v>290</v>
      </c>
      <c r="BH14" s="166" t="s">
        <v>291</v>
      </c>
      <c r="BI14" s="104" t="s">
        <v>241</v>
      </c>
      <c r="BJ14" s="105" t="s">
        <v>289</v>
      </c>
      <c r="BK14" s="105" t="s">
        <v>290</v>
      </c>
      <c r="BL14" s="106" t="s">
        <v>291</v>
      </c>
      <c r="BM14" s="164" t="s">
        <v>241</v>
      </c>
      <c r="BN14" s="165" t="s">
        <v>289</v>
      </c>
      <c r="BO14" s="165" t="s">
        <v>290</v>
      </c>
      <c r="BP14" s="166" t="s">
        <v>291</v>
      </c>
      <c r="BQ14" s="104" t="s">
        <v>241</v>
      </c>
      <c r="BR14" s="105" t="s">
        <v>289</v>
      </c>
      <c r="BS14" s="105" t="s">
        <v>290</v>
      </c>
      <c r="BT14" s="106" t="s">
        <v>291</v>
      </c>
      <c r="BU14" s="104" t="s">
        <v>241</v>
      </c>
      <c r="BV14" s="105" t="s">
        <v>289</v>
      </c>
      <c r="BW14" s="105" t="s">
        <v>290</v>
      </c>
      <c r="BX14" s="106" t="s">
        <v>291</v>
      </c>
      <c r="BY14" s="164" t="s">
        <v>241</v>
      </c>
      <c r="BZ14" s="165" t="s">
        <v>289</v>
      </c>
      <c r="CA14" s="165" t="s">
        <v>290</v>
      </c>
      <c r="CB14" s="166" t="s">
        <v>291</v>
      </c>
      <c r="CC14" s="104" t="s">
        <v>241</v>
      </c>
      <c r="CD14" s="105" t="s">
        <v>289</v>
      </c>
      <c r="CE14" s="105" t="s">
        <v>290</v>
      </c>
      <c r="CF14" s="106" t="s">
        <v>291</v>
      </c>
      <c r="CG14" s="104" t="s">
        <v>241</v>
      </c>
      <c r="CH14" s="105" t="s">
        <v>289</v>
      </c>
      <c r="CI14" s="105" t="s">
        <v>290</v>
      </c>
      <c r="CJ14" s="106" t="s">
        <v>291</v>
      </c>
      <c r="CK14" s="104" t="s">
        <v>241</v>
      </c>
      <c r="CL14" s="105" t="s">
        <v>289</v>
      </c>
      <c r="CM14" s="105" t="s">
        <v>290</v>
      </c>
      <c r="CN14" s="106" t="s">
        <v>291</v>
      </c>
      <c r="CO14" s="104" t="s">
        <v>241</v>
      </c>
      <c r="CP14" s="105" t="s">
        <v>289</v>
      </c>
      <c r="CQ14" s="105" t="s">
        <v>290</v>
      </c>
      <c r="CR14" s="106" t="s">
        <v>291</v>
      </c>
    </row>
    <row r="15" spans="1:96" ht="15.75" x14ac:dyDescent="0.25">
      <c r="A15" s="101" t="s">
        <v>256</v>
      </c>
      <c r="B15" s="102" t="s">
        <v>263</v>
      </c>
      <c r="C15" s="25">
        <f>L15+P15+T15+X15+AB15+AF15+AJ15+AN15+AR15+AV15+AZ15+BD15+BH15+BL15+BP15+BT15+BX15+CB15+CF15+CJ15+CN15+CR15</f>
        <v>0</v>
      </c>
      <c r="D15" s="26">
        <f>(I15+M15+Q15+U15+Y15+AC15+AG15+AK15+AO15+AS15+AW15+BA15+BE15+BI15+BM15+BQ15+BU15+BY15+CC15+CG15+CK15+CO15)/22</f>
        <v>0</v>
      </c>
      <c r="E15" s="26">
        <f>T15+AR15+AV15+AZ15+BL15+BP15+BT15+BX15+CB15+CF15+CN15</f>
        <v>0</v>
      </c>
      <c r="F15" s="26">
        <f>L15+P15+X15+AB15+AF15+AJ15+AN15+BD15+BH15+CJ15+CR15</f>
        <v>0</v>
      </c>
      <c r="G15" s="26">
        <f>L15+T15+AB15+AJ15+AN15+AV15+BD15+BL15+BT15+BX15+CF15+CJ15+CN15+CR15</f>
        <v>0</v>
      </c>
      <c r="H15" s="27">
        <f>P15+X15+AF15+AR15+AZ15+BH15+BP15+CB15</f>
        <v>0</v>
      </c>
      <c r="I15" s="11"/>
      <c r="J15" s="7" t="s">
        <v>44</v>
      </c>
      <c r="K15" s="7"/>
      <c r="L15" s="10"/>
      <c r="M15" s="170"/>
      <c r="N15" s="171" t="s">
        <v>59</v>
      </c>
      <c r="O15" s="171"/>
      <c r="P15" s="172"/>
      <c r="Q15" s="11"/>
      <c r="R15" s="174" t="s">
        <v>32</v>
      </c>
      <c r="S15" s="7"/>
      <c r="T15" s="10"/>
      <c r="U15" s="170"/>
      <c r="V15" s="171" t="s">
        <v>55</v>
      </c>
      <c r="W15" s="171"/>
      <c r="X15" s="172"/>
      <c r="Y15" s="11"/>
      <c r="Z15" s="7" t="s">
        <v>3</v>
      </c>
      <c r="AA15" s="7"/>
      <c r="AB15" s="10"/>
      <c r="AC15" s="170"/>
      <c r="AD15" s="171" t="s">
        <v>53</v>
      </c>
      <c r="AE15" s="171"/>
      <c r="AF15" s="172"/>
      <c r="AG15" s="11"/>
      <c r="AH15" s="7" t="s">
        <v>43</v>
      </c>
      <c r="AI15" s="7"/>
      <c r="AJ15" s="10"/>
      <c r="AK15" s="11"/>
      <c r="AL15" s="7" t="s">
        <v>24</v>
      </c>
      <c r="AM15" s="7"/>
      <c r="AN15" s="10"/>
      <c r="AO15" s="170"/>
      <c r="AP15" s="174" t="s">
        <v>73</v>
      </c>
      <c r="AQ15" s="171"/>
      <c r="AR15" s="172"/>
      <c r="AS15" s="11"/>
      <c r="AT15" s="174" t="s">
        <v>17</v>
      </c>
      <c r="AU15" s="7"/>
      <c r="AV15" s="10"/>
      <c r="AW15" s="170"/>
      <c r="AX15" s="174" t="s">
        <v>74</v>
      </c>
      <c r="AY15" s="171"/>
      <c r="AZ15" s="172"/>
      <c r="BA15" s="11"/>
      <c r="BB15" s="7" t="s">
        <v>32</v>
      </c>
      <c r="BC15" s="7"/>
      <c r="BD15" s="10"/>
      <c r="BE15" s="170"/>
      <c r="BF15" s="171" t="s">
        <v>52</v>
      </c>
      <c r="BG15" s="171"/>
      <c r="BH15" s="172"/>
      <c r="BI15" s="11"/>
      <c r="BJ15" s="174" t="s">
        <v>12</v>
      </c>
      <c r="BK15" s="7"/>
      <c r="BL15" s="10"/>
      <c r="BM15" s="170"/>
      <c r="BN15" s="174" t="s">
        <v>86</v>
      </c>
      <c r="BO15" s="171"/>
      <c r="BP15" s="172"/>
      <c r="BQ15" s="11"/>
      <c r="BR15" s="174" t="s">
        <v>3</v>
      </c>
      <c r="BS15" s="7"/>
      <c r="BT15" s="10"/>
      <c r="BU15" s="11"/>
      <c r="BV15" s="174" t="s">
        <v>43</v>
      </c>
      <c r="BW15" s="7"/>
      <c r="BX15" s="10"/>
      <c r="BY15" s="170"/>
      <c r="BZ15" s="174" t="s">
        <v>80</v>
      </c>
      <c r="CA15" s="171"/>
      <c r="CB15" s="172"/>
      <c r="CC15" s="11"/>
      <c r="CD15" s="174" t="s">
        <v>24</v>
      </c>
      <c r="CE15" s="7"/>
      <c r="CF15" s="10"/>
      <c r="CG15" s="11"/>
      <c r="CH15" s="7" t="s">
        <v>17</v>
      </c>
      <c r="CI15" s="7"/>
      <c r="CJ15" s="10"/>
      <c r="CK15" s="11"/>
      <c r="CL15" s="174" t="s">
        <v>44</v>
      </c>
      <c r="CM15" s="7"/>
      <c r="CN15" s="10"/>
      <c r="CO15" s="11"/>
      <c r="CP15" s="7" t="s">
        <v>12</v>
      </c>
      <c r="CQ15" s="7"/>
      <c r="CR15" s="10"/>
    </row>
    <row r="16" spans="1:96" ht="15.75" x14ac:dyDescent="0.25">
      <c r="A16" s="101" t="s">
        <v>257</v>
      </c>
      <c r="B16" s="102" t="s">
        <v>264</v>
      </c>
      <c r="C16" s="25">
        <f>L16+P16+T16+X16+AB16+AF16+AJ16+AN16+AR16+AV16+AZ16+BD16+BH16+BL16+BP16+BT16+BX16+CB16+CF16+CJ16+CN16+CR16</f>
        <v>0</v>
      </c>
      <c r="D16" s="26">
        <f>I16+M16+Q16+U16+Y16+AC16+AG16+AK16+AO16+AS16+AW16+BA16+BE16+BI16+BM16+BQ16+BU16+BY16+CC16+CG16+CK16+CO16</f>
        <v>0</v>
      </c>
      <c r="E16" s="26">
        <f>T16+AR16+AV16+AZ16+BL16+BP16+BT16+BX16+CB16+CF16+CN16</f>
        <v>0</v>
      </c>
      <c r="F16" s="26">
        <f>L16+P16+X16+AB16+AF16+AJ16+AN16+BD16+BH16+CJ16+CR16</f>
        <v>0</v>
      </c>
      <c r="G16" s="26">
        <f>L16+T16+AB16+AJ16+AN16+AV16+BD16+BL16+BT16+BX16+CF16+CJ16+CN16+CR16</f>
        <v>0</v>
      </c>
      <c r="H16" s="27">
        <f>P16+X16+AF16+AR16+AZ16+BH16+BP16+CB16</f>
        <v>0</v>
      </c>
      <c r="I16" s="11"/>
      <c r="J16" s="7" t="s">
        <v>44</v>
      </c>
      <c r="K16" s="7"/>
      <c r="L16" s="10"/>
      <c r="M16" s="170"/>
      <c r="N16" s="171" t="s">
        <v>59</v>
      </c>
      <c r="O16" s="171"/>
      <c r="P16" s="172"/>
      <c r="Q16" s="11"/>
      <c r="R16" s="174" t="s">
        <v>32</v>
      </c>
      <c r="S16" s="7"/>
      <c r="T16" s="10"/>
      <c r="U16" s="170"/>
      <c r="V16" s="171" t="s">
        <v>55</v>
      </c>
      <c r="W16" s="171"/>
      <c r="X16" s="172"/>
      <c r="Y16" s="11"/>
      <c r="Z16" s="7" t="s">
        <v>3</v>
      </c>
      <c r="AA16" s="7"/>
      <c r="AB16" s="10"/>
      <c r="AC16" s="170"/>
      <c r="AD16" s="171" t="s">
        <v>53</v>
      </c>
      <c r="AE16" s="171"/>
      <c r="AF16" s="172"/>
      <c r="AG16" s="11"/>
      <c r="AH16" s="7" t="s">
        <v>43</v>
      </c>
      <c r="AI16" s="7"/>
      <c r="AJ16" s="10"/>
      <c r="AK16" s="11"/>
      <c r="AL16" s="7" t="s">
        <v>24</v>
      </c>
      <c r="AM16" s="7"/>
      <c r="AN16" s="10"/>
      <c r="AO16" s="170"/>
      <c r="AP16" s="174" t="s">
        <v>73</v>
      </c>
      <c r="AQ16" s="171"/>
      <c r="AR16" s="172"/>
      <c r="AS16" s="11"/>
      <c r="AT16" s="174" t="s">
        <v>17</v>
      </c>
      <c r="AU16" s="7"/>
      <c r="AV16" s="10"/>
      <c r="AW16" s="170"/>
      <c r="AX16" s="174" t="s">
        <v>74</v>
      </c>
      <c r="AY16" s="171"/>
      <c r="AZ16" s="172"/>
      <c r="BA16" s="11"/>
      <c r="BB16" s="7" t="s">
        <v>32</v>
      </c>
      <c r="BC16" s="7"/>
      <c r="BD16" s="10"/>
      <c r="BE16" s="170"/>
      <c r="BF16" s="171" t="s">
        <v>52</v>
      </c>
      <c r="BG16" s="171"/>
      <c r="BH16" s="172"/>
      <c r="BI16" s="11"/>
      <c r="BJ16" s="174" t="s">
        <v>12</v>
      </c>
      <c r="BK16" s="7"/>
      <c r="BL16" s="10"/>
      <c r="BM16" s="170"/>
      <c r="BN16" s="174" t="s">
        <v>86</v>
      </c>
      <c r="BO16" s="171"/>
      <c r="BP16" s="172"/>
      <c r="BQ16" s="11"/>
      <c r="BR16" s="174" t="s">
        <v>3</v>
      </c>
      <c r="BS16" s="7"/>
      <c r="BT16" s="10"/>
      <c r="BU16" s="11"/>
      <c r="BV16" s="174" t="s">
        <v>43</v>
      </c>
      <c r="BW16" s="7"/>
      <c r="BX16" s="10"/>
      <c r="BY16" s="170"/>
      <c r="BZ16" s="174" t="s">
        <v>80</v>
      </c>
      <c r="CA16" s="171"/>
      <c r="CB16" s="172"/>
      <c r="CC16" s="11"/>
      <c r="CD16" s="174" t="s">
        <v>24</v>
      </c>
      <c r="CE16" s="7"/>
      <c r="CF16" s="10"/>
      <c r="CG16" s="11"/>
      <c r="CH16" s="7" t="s">
        <v>17</v>
      </c>
      <c r="CI16" s="7"/>
      <c r="CJ16" s="10"/>
      <c r="CK16" s="11"/>
      <c r="CL16" s="174" t="s">
        <v>44</v>
      </c>
      <c r="CM16" s="7"/>
      <c r="CN16" s="10"/>
      <c r="CO16" s="11"/>
      <c r="CP16" s="7" t="s">
        <v>12</v>
      </c>
      <c r="CQ16" s="7"/>
      <c r="CR16" s="10"/>
    </row>
    <row r="17" spans="1:96" ht="16.5" thickBot="1" x14ac:dyDescent="0.3">
      <c r="A17" s="94"/>
      <c r="B17" s="103"/>
      <c r="C17" s="39"/>
      <c r="D17" s="39"/>
      <c r="E17" s="24"/>
      <c r="F17" s="24"/>
      <c r="G17" s="24"/>
      <c r="H17" s="24"/>
      <c r="I17" s="107"/>
      <c r="J17" s="108"/>
      <c r="K17" s="108"/>
      <c r="L17" s="109"/>
      <c r="M17" s="107"/>
      <c r="N17" s="108"/>
      <c r="O17" s="108"/>
      <c r="P17" s="109"/>
      <c r="Q17" s="107"/>
      <c r="R17" s="108"/>
      <c r="S17" s="108"/>
      <c r="T17" s="109"/>
      <c r="U17" s="107"/>
      <c r="V17" s="108"/>
      <c r="W17" s="108"/>
      <c r="X17" s="109"/>
      <c r="Y17" s="107"/>
      <c r="Z17" s="108"/>
      <c r="AA17" s="108"/>
      <c r="AB17" s="109"/>
      <c r="AC17" s="107"/>
      <c r="AD17" s="108"/>
      <c r="AE17" s="108"/>
      <c r="AF17" s="109"/>
      <c r="AG17" s="107"/>
      <c r="AH17" s="108"/>
      <c r="AI17" s="108"/>
      <c r="AJ17" s="109"/>
      <c r="AK17" s="107"/>
      <c r="AL17" s="108"/>
      <c r="AM17" s="108"/>
      <c r="AN17" s="109"/>
      <c r="AO17" s="107"/>
      <c r="AP17" s="108"/>
      <c r="AQ17" s="108"/>
      <c r="AR17" s="109"/>
      <c r="AS17" s="107"/>
      <c r="AT17" s="108"/>
      <c r="AU17" s="108"/>
      <c r="AV17" s="109"/>
      <c r="AW17" s="107"/>
      <c r="AX17" s="108"/>
      <c r="AY17" s="108"/>
      <c r="AZ17" s="109"/>
      <c r="BA17" s="107"/>
      <c r="BB17" s="108"/>
      <c r="BC17" s="108"/>
      <c r="BD17" s="109"/>
      <c r="BE17" s="107"/>
      <c r="BF17" s="108"/>
      <c r="BG17" s="108"/>
      <c r="BH17" s="109"/>
      <c r="BI17" s="107"/>
      <c r="BJ17" s="108"/>
      <c r="BK17" s="108"/>
      <c r="BL17" s="109"/>
      <c r="BM17" s="107"/>
      <c r="BN17" s="108"/>
      <c r="BO17" s="108"/>
      <c r="BP17" s="109"/>
      <c r="BQ17" s="107"/>
      <c r="BR17" s="108"/>
      <c r="BS17" s="108"/>
      <c r="BT17" s="109"/>
      <c r="BU17" s="107"/>
      <c r="BV17" s="108"/>
      <c r="BW17" s="108"/>
      <c r="BX17" s="109"/>
      <c r="BY17" s="107"/>
      <c r="BZ17" s="108"/>
      <c r="CA17" s="108"/>
      <c r="CB17" s="109"/>
      <c r="CC17" s="107"/>
      <c r="CD17" s="108"/>
      <c r="CE17" s="108"/>
      <c r="CF17" s="109"/>
      <c r="CG17" s="107"/>
      <c r="CH17" s="108"/>
      <c r="CI17" s="108"/>
      <c r="CJ17" s="109"/>
      <c r="CK17" s="107"/>
      <c r="CL17" s="108"/>
      <c r="CM17" s="108"/>
      <c r="CN17" s="109"/>
      <c r="CO17" s="107"/>
      <c r="CP17" s="108"/>
      <c r="CQ17" s="108"/>
      <c r="CR17" s="109"/>
    </row>
    <row r="18" spans="1:96" ht="16.5" thickBot="1" x14ac:dyDescent="0.3">
      <c r="A18" s="88" t="s">
        <v>0</v>
      </c>
      <c r="B18" s="72" t="s">
        <v>245</v>
      </c>
      <c r="C18" s="104" t="s">
        <v>235</v>
      </c>
      <c r="D18" s="105" t="s">
        <v>301</v>
      </c>
      <c r="E18" s="105" t="s">
        <v>180</v>
      </c>
      <c r="F18" s="105" t="s">
        <v>181</v>
      </c>
      <c r="G18" s="105" t="s">
        <v>33</v>
      </c>
      <c r="H18" s="106" t="s">
        <v>293</v>
      </c>
      <c r="I18" s="104" t="s">
        <v>241</v>
      </c>
      <c r="J18" s="105" t="s">
        <v>289</v>
      </c>
      <c r="K18" s="105" t="s">
        <v>290</v>
      </c>
      <c r="L18" s="106" t="s">
        <v>291</v>
      </c>
      <c r="M18" s="164" t="s">
        <v>241</v>
      </c>
      <c r="N18" s="165" t="s">
        <v>289</v>
      </c>
      <c r="O18" s="165" t="s">
        <v>290</v>
      </c>
      <c r="P18" s="166" t="s">
        <v>291</v>
      </c>
      <c r="Q18" s="104" t="s">
        <v>241</v>
      </c>
      <c r="R18" s="105" t="s">
        <v>289</v>
      </c>
      <c r="S18" s="105" t="s">
        <v>290</v>
      </c>
      <c r="T18" s="106" t="s">
        <v>291</v>
      </c>
      <c r="U18" s="164" t="s">
        <v>241</v>
      </c>
      <c r="V18" s="165" t="s">
        <v>289</v>
      </c>
      <c r="W18" s="165" t="s">
        <v>290</v>
      </c>
      <c r="X18" s="166" t="s">
        <v>291</v>
      </c>
      <c r="Y18" s="104" t="s">
        <v>241</v>
      </c>
      <c r="Z18" s="105" t="s">
        <v>289</v>
      </c>
      <c r="AA18" s="105" t="s">
        <v>290</v>
      </c>
      <c r="AB18" s="106" t="s">
        <v>291</v>
      </c>
      <c r="AC18" s="164" t="s">
        <v>241</v>
      </c>
      <c r="AD18" s="165" t="s">
        <v>289</v>
      </c>
      <c r="AE18" s="165" t="s">
        <v>290</v>
      </c>
      <c r="AF18" s="166" t="s">
        <v>291</v>
      </c>
      <c r="AG18" s="104" t="s">
        <v>241</v>
      </c>
      <c r="AH18" s="105" t="s">
        <v>289</v>
      </c>
      <c r="AI18" s="105" t="s">
        <v>290</v>
      </c>
      <c r="AJ18" s="106" t="s">
        <v>291</v>
      </c>
      <c r="AK18" s="104" t="s">
        <v>241</v>
      </c>
      <c r="AL18" s="105" t="s">
        <v>289</v>
      </c>
      <c r="AM18" s="105" t="s">
        <v>290</v>
      </c>
      <c r="AN18" s="106" t="s">
        <v>291</v>
      </c>
      <c r="AO18" s="164" t="s">
        <v>241</v>
      </c>
      <c r="AP18" s="165" t="s">
        <v>289</v>
      </c>
      <c r="AQ18" s="165" t="s">
        <v>290</v>
      </c>
      <c r="AR18" s="166" t="s">
        <v>291</v>
      </c>
      <c r="AS18" s="104" t="s">
        <v>241</v>
      </c>
      <c r="AT18" s="105" t="s">
        <v>289</v>
      </c>
      <c r="AU18" s="105" t="s">
        <v>290</v>
      </c>
      <c r="AV18" s="106" t="s">
        <v>291</v>
      </c>
      <c r="AW18" s="164" t="s">
        <v>241</v>
      </c>
      <c r="AX18" s="165" t="s">
        <v>289</v>
      </c>
      <c r="AY18" s="165" t="s">
        <v>290</v>
      </c>
      <c r="AZ18" s="166" t="s">
        <v>291</v>
      </c>
      <c r="BA18" s="104" t="s">
        <v>241</v>
      </c>
      <c r="BB18" s="105" t="s">
        <v>289</v>
      </c>
      <c r="BC18" s="105" t="s">
        <v>290</v>
      </c>
      <c r="BD18" s="106" t="s">
        <v>291</v>
      </c>
      <c r="BE18" s="164" t="s">
        <v>241</v>
      </c>
      <c r="BF18" s="165" t="s">
        <v>289</v>
      </c>
      <c r="BG18" s="165" t="s">
        <v>290</v>
      </c>
      <c r="BH18" s="166" t="s">
        <v>291</v>
      </c>
      <c r="BI18" s="104" t="s">
        <v>241</v>
      </c>
      <c r="BJ18" s="105" t="s">
        <v>289</v>
      </c>
      <c r="BK18" s="105" t="s">
        <v>290</v>
      </c>
      <c r="BL18" s="106" t="s">
        <v>291</v>
      </c>
      <c r="BM18" s="164" t="s">
        <v>241</v>
      </c>
      <c r="BN18" s="165" t="s">
        <v>289</v>
      </c>
      <c r="BO18" s="165" t="s">
        <v>290</v>
      </c>
      <c r="BP18" s="166" t="s">
        <v>291</v>
      </c>
      <c r="BQ18" s="104" t="s">
        <v>241</v>
      </c>
      <c r="BR18" s="105" t="s">
        <v>289</v>
      </c>
      <c r="BS18" s="105" t="s">
        <v>290</v>
      </c>
      <c r="BT18" s="106" t="s">
        <v>291</v>
      </c>
      <c r="BU18" s="104" t="s">
        <v>241</v>
      </c>
      <c r="BV18" s="105" t="s">
        <v>289</v>
      </c>
      <c r="BW18" s="105" t="s">
        <v>290</v>
      </c>
      <c r="BX18" s="106" t="s">
        <v>291</v>
      </c>
      <c r="BY18" s="164" t="s">
        <v>241</v>
      </c>
      <c r="BZ18" s="165" t="s">
        <v>289</v>
      </c>
      <c r="CA18" s="165" t="s">
        <v>290</v>
      </c>
      <c r="CB18" s="166" t="s">
        <v>291</v>
      </c>
      <c r="CC18" s="104" t="s">
        <v>241</v>
      </c>
      <c r="CD18" s="105" t="s">
        <v>289</v>
      </c>
      <c r="CE18" s="105" t="s">
        <v>290</v>
      </c>
      <c r="CF18" s="106" t="s">
        <v>291</v>
      </c>
      <c r="CG18" s="104" t="s">
        <v>241</v>
      </c>
      <c r="CH18" s="105" t="s">
        <v>289</v>
      </c>
      <c r="CI18" s="105" t="s">
        <v>290</v>
      </c>
      <c r="CJ18" s="106" t="s">
        <v>291</v>
      </c>
      <c r="CK18" s="104" t="s">
        <v>241</v>
      </c>
      <c r="CL18" s="105" t="s">
        <v>289</v>
      </c>
      <c r="CM18" s="105" t="s">
        <v>290</v>
      </c>
      <c r="CN18" s="106" t="s">
        <v>291</v>
      </c>
      <c r="CO18" s="104" t="s">
        <v>241</v>
      </c>
      <c r="CP18" s="105" t="s">
        <v>289</v>
      </c>
      <c r="CQ18" s="105" t="s">
        <v>290</v>
      </c>
      <c r="CR18" s="106" t="s">
        <v>291</v>
      </c>
    </row>
    <row r="19" spans="1:96" ht="15.75" x14ac:dyDescent="0.25">
      <c r="A19" s="101" t="s">
        <v>256</v>
      </c>
      <c r="B19" s="102" t="s">
        <v>265</v>
      </c>
      <c r="C19" s="25">
        <f>L19+P19+T19+X19+AB19+AF19+AJ19+AN19+AR19+AV19+AZ19+BD19+BH19+BL19+BP19+BT19+BX19+CB19+CF19+CJ19+CN19+CR19</f>
        <v>0</v>
      </c>
      <c r="D19" s="26">
        <f>(I19+M19+Q19+U19+Y19+AC19+AG19+AK19+AO19+AS19+AW19+BA19+BE19+BI19+BM19+BQ19+BU19+BY19+CC19+CG19+CK19+CO19)/22</f>
        <v>0</v>
      </c>
      <c r="E19" s="26">
        <f>T19+AB19+AJ19+AN19+AR19+AV19+AZ19+BL19+BP19+CB19+CN19</f>
        <v>0</v>
      </c>
      <c r="F19" s="26">
        <f>L19+P19+X19+AF19+BD19+BH19+BT19+BX19+CF19+CJ19+CR19</f>
        <v>0</v>
      </c>
      <c r="G19" s="26">
        <f>L19+T19+AB19+AJ19+AN19+AV19+BD19+BL19+BT19+BX19+CF19+CJ19+CN19+CR19</f>
        <v>0</v>
      </c>
      <c r="H19" s="27">
        <f>P19+X19+AF19+AR19+AZ19+BH19+BP19+CB19</f>
        <v>0</v>
      </c>
      <c r="I19" s="11"/>
      <c r="J19" s="7" t="s">
        <v>3</v>
      </c>
      <c r="K19" s="7"/>
      <c r="L19" s="10"/>
      <c r="M19" s="170"/>
      <c r="N19" s="171" t="s">
        <v>73</v>
      </c>
      <c r="O19" s="171"/>
      <c r="P19" s="172"/>
      <c r="Q19" s="11"/>
      <c r="R19" s="174" t="s">
        <v>17</v>
      </c>
      <c r="S19" s="7"/>
      <c r="T19" s="10"/>
      <c r="U19" s="170"/>
      <c r="V19" s="171" t="s">
        <v>74</v>
      </c>
      <c r="W19" s="171"/>
      <c r="X19" s="172"/>
      <c r="Y19" s="11"/>
      <c r="Z19" s="174" t="s">
        <v>32</v>
      </c>
      <c r="AA19" s="7"/>
      <c r="AB19" s="10"/>
      <c r="AC19" s="170"/>
      <c r="AD19" s="171" t="s">
        <v>80</v>
      </c>
      <c r="AE19" s="171"/>
      <c r="AF19" s="172"/>
      <c r="AG19" s="11"/>
      <c r="AH19" s="174" t="s">
        <v>12</v>
      </c>
      <c r="AI19" s="7"/>
      <c r="AJ19" s="10"/>
      <c r="AK19" s="11"/>
      <c r="AL19" s="174" t="s">
        <v>22</v>
      </c>
      <c r="AM19" s="7"/>
      <c r="AN19" s="10"/>
      <c r="AO19" s="170"/>
      <c r="AP19" s="174" t="s">
        <v>59</v>
      </c>
      <c r="AQ19" s="171"/>
      <c r="AR19" s="172"/>
      <c r="AS19" s="11"/>
      <c r="AT19" s="174" t="s">
        <v>43</v>
      </c>
      <c r="AU19" s="7"/>
      <c r="AV19" s="10"/>
      <c r="AW19" s="170"/>
      <c r="AX19" s="174" t="s">
        <v>55</v>
      </c>
      <c r="AY19" s="171"/>
      <c r="AZ19" s="172"/>
      <c r="BA19" s="11"/>
      <c r="BB19" s="7" t="s">
        <v>17</v>
      </c>
      <c r="BC19" s="7"/>
      <c r="BD19" s="10"/>
      <c r="BE19" s="170"/>
      <c r="BF19" s="171" t="s">
        <v>86</v>
      </c>
      <c r="BG19" s="171"/>
      <c r="BH19" s="172"/>
      <c r="BI19" s="11"/>
      <c r="BJ19" s="174" t="s">
        <v>44</v>
      </c>
      <c r="BK19" s="7"/>
      <c r="BL19" s="10"/>
      <c r="BM19" s="170"/>
      <c r="BN19" s="174" t="s">
        <v>52</v>
      </c>
      <c r="BO19" s="171"/>
      <c r="BP19" s="172"/>
      <c r="BQ19" s="11"/>
      <c r="BR19" s="7" t="s">
        <v>32</v>
      </c>
      <c r="BS19" s="7"/>
      <c r="BT19" s="10"/>
      <c r="BU19" s="11"/>
      <c r="BV19" s="7" t="s">
        <v>12</v>
      </c>
      <c r="BW19" s="7"/>
      <c r="BX19" s="10"/>
      <c r="BY19" s="170"/>
      <c r="BZ19" s="174" t="s">
        <v>53</v>
      </c>
      <c r="CA19" s="171"/>
      <c r="CB19" s="172"/>
      <c r="CC19" s="11"/>
      <c r="CD19" s="7" t="s">
        <v>22</v>
      </c>
      <c r="CE19" s="7"/>
      <c r="CF19" s="10"/>
      <c r="CG19" s="11"/>
      <c r="CH19" s="7" t="s">
        <v>43</v>
      </c>
      <c r="CI19" s="7"/>
      <c r="CJ19" s="10"/>
      <c r="CK19" s="11"/>
      <c r="CL19" s="174" t="s">
        <v>3</v>
      </c>
      <c r="CM19" s="7"/>
      <c r="CN19" s="10"/>
      <c r="CO19" s="11"/>
      <c r="CP19" s="7" t="s">
        <v>44</v>
      </c>
      <c r="CQ19" s="7"/>
      <c r="CR19" s="10"/>
    </row>
    <row r="20" spans="1:96" ht="15.75" x14ac:dyDescent="0.25">
      <c r="A20" s="101" t="s">
        <v>257</v>
      </c>
      <c r="B20" s="102" t="s">
        <v>266</v>
      </c>
      <c r="C20" s="25">
        <f>L20+P20+T20+X20+AB20+AF20+AJ20+AN20+AR20+AV20+AZ20+BD20+BH20+BL20+BP20+BT20+BX20+CB20+CF20+CJ20+CN20+CR20</f>
        <v>0</v>
      </c>
      <c r="D20" s="26">
        <f>I20+M20+Q20+U20+Y20+AC20+AG20+AK20+AO20+AS20+AW20+BA20+BE20+BI20+BM20+BQ20+BU20+BY20+CC20+CG20+CK20+CO20</f>
        <v>0</v>
      </c>
      <c r="E20" s="26">
        <f>T20+AB20+AJ20+AN20+AR20+AV20+AZ20+BL20+BP20+CB20+CN20</f>
        <v>0</v>
      </c>
      <c r="F20" s="26">
        <f>L20+P20+X20+AF20+BD20+BH20+BT20+BX20+CF20+CJ20+CR20</f>
        <v>0</v>
      </c>
      <c r="G20" s="26">
        <f>L20+T20+AB20+AJ20+AN20+AV20+BD20+BL20+BT20+BX20+CF20+CJ20+CN20+CR20</f>
        <v>0</v>
      </c>
      <c r="H20" s="27">
        <f>P20+X20+AF20+AR20+AZ20+BH20+BP20+CB20</f>
        <v>0</v>
      </c>
      <c r="I20" s="11"/>
      <c r="J20" s="7" t="s">
        <v>3</v>
      </c>
      <c r="K20" s="7"/>
      <c r="L20" s="10"/>
      <c r="M20" s="170"/>
      <c r="N20" s="171" t="s">
        <v>73</v>
      </c>
      <c r="O20" s="171"/>
      <c r="P20" s="172"/>
      <c r="Q20" s="11"/>
      <c r="R20" s="174" t="s">
        <v>17</v>
      </c>
      <c r="S20" s="7"/>
      <c r="T20" s="10"/>
      <c r="U20" s="170"/>
      <c r="V20" s="171" t="s">
        <v>74</v>
      </c>
      <c r="W20" s="171"/>
      <c r="X20" s="172"/>
      <c r="Y20" s="11"/>
      <c r="Z20" s="174" t="s">
        <v>32</v>
      </c>
      <c r="AA20" s="7"/>
      <c r="AB20" s="10"/>
      <c r="AC20" s="170"/>
      <c r="AD20" s="171" t="s">
        <v>80</v>
      </c>
      <c r="AE20" s="171"/>
      <c r="AF20" s="172"/>
      <c r="AG20" s="11"/>
      <c r="AH20" s="174" t="s">
        <v>12</v>
      </c>
      <c r="AI20" s="7"/>
      <c r="AJ20" s="10"/>
      <c r="AK20" s="11"/>
      <c r="AL20" s="174" t="s">
        <v>22</v>
      </c>
      <c r="AM20" s="7"/>
      <c r="AN20" s="10"/>
      <c r="AO20" s="170"/>
      <c r="AP20" s="174" t="s">
        <v>59</v>
      </c>
      <c r="AQ20" s="171"/>
      <c r="AR20" s="172"/>
      <c r="AS20" s="11"/>
      <c r="AT20" s="174" t="s">
        <v>43</v>
      </c>
      <c r="AU20" s="7"/>
      <c r="AV20" s="10"/>
      <c r="AW20" s="170"/>
      <c r="AX20" s="174" t="s">
        <v>55</v>
      </c>
      <c r="AY20" s="171"/>
      <c r="AZ20" s="172"/>
      <c r="BA20" s="11"/>
      <c r="BB20" s="7" t="s">
        <v>17</v>
      </c>
      <c r="BC20" s="7"/>
      <c r="BD20" s="10"/>
      <c r="BE20" s="170"/>
      <c r="BF20" s="171" t="s">
        <v>86</v>
      </c>
      <c r="BG20" s="171"/>
      <c r="BH20" s="172"/>
      <c r="BI20" s="11"/>
      <c r="BJ20" s="174" t="s">
        <v>44</v>
      </c>
      <c r="BK20" s="7"/>
      <c r="BL20" s="10"/>
      <c r="BM20" s="170"/>
      <c r="BN20" s="174" t="s">
        <v>52</v>
      </c>
      <c r="BO20" s="171"/>
      <c r="BP20" s="172"/>
      <c r="BQ20" s="11"/>
      <c r="BR20" s="7" t="s">
        <v>32</v>
      </c>
      <c r="BS20" s="7"/>
      <c r="BT20" s="10"/>
      <c r="BU20" s="11"/>
      <c r="BV20" s="7" t="s">
        <v>12</v>
      </c>
      <c r="BW20" s="7"/>
      <c r="BX20" s="10"/>
      <c r="BY20" s="170"/>
      <c r="BZ20" s="174" t="s">
        <v>53</v>
      </c>
      <c r="CA20" s="171"/>
      <c r="CB20" s="172"/>
      <c r="CC20" s="11"/>
      <c r="CD20" s="7" t="s">
        <v>22</v>
      </c>
      <c r="CE20" s="7"/>
      <c r="CF20" s="10"/>
      <c r="CG20" s="11"/>
      <c r="CH20" s="7" t="s">
        <v>43</v>
      </c>
      <c r="CI20" s="7"/>
      <c r="CJ20" s="10"/>
      <c r="CK20" s="11"/>
      <c r="CL20" s="174" t="s">
        <v>3</v>
      </c>
      <c r="CM20" s="7"/>
      <c r="CN20" s="10"/>
      <c r="CO20" s="11"/>
      <c r="CP20" s="7" t="s">
        <v>44</v>
      </c>
      <c r="CQ20" s="7"/>
      <c r="CR20" s="10"/>
    </row>
    <row r="21" spans="1:96" ht="16.5" thickBot="1" x14ac:dyDescent="0.3">
      <c r="A21" s="94"/>
      <c r="B21" s="103"/>
      <c r="C21" s="39"/>
      <c r="D21" s="39"/>
      <c r="E21" s="24"/>
      <c r="F21" s="24"/>
      <c r="G21" s="24"/>
      <c r="H21" s="24"/>
      <c r="I21" s="107"/>
      <c r="J21" s="108"/>
      <c r="K21" s="108"/>
      <c r="L21" s="109"/>
      <c r="M21" s="107"/>
      <c r="N21" s="108"/>
      <c r="O21" s="108"/>
      <c r="P21" s="109"/>
      <c r="Q21" s="107"/>
      <c r="R21" s="108"/>
      <c r="S21" s="108"/>
      <c r="T21" s="109"/>
      <c r="U21" s="107"/>
      <c r="V21" s="108"/>
      <c r="W21" s="108"/>
      <c r="X21" s="109"/>
      <c r="Y21" s="107"/>
      <c r="Z21" s="108"/>
      <c r="AA21" s="108"/>
      <c r="AB21" s="109"/>
      <c r="AC21" s="107"/>
      <c r="AD21" s="108"/>
      <c r="AE21" s="108"/>
      <c r="AF21" s="109"/>
      <c r="AG21" s="107"/>
      <c r="AH21" s="108"/>
      <c r="AI21" s="108"/>
      <c r="AJ21" s="109"/>
      <c r="AK21" s="107"/>
      <c r="AL21" s="108"/>
      <c r="AM21" s="108"/>
      <c r="AN21" s="109"/>
      <c r="AO21" s="107"/>
      <c r="AP21" s="108"/>
      <c r="AQ21" s="108"/>
      <c r="AR21" s="109"/>
      <c r="AS21" s="107"/>
      <c r="AT21" s="108"/>
      <c r="AU21" s="108"/>
      <c r="AV21" s="109"/>
      <c r="AW21" s="107"/>
      <c r="AX21" s="108"/>
      <c r="AY21" s="108"/>
      <c r="AZ21" s="109"/>
      <c r="BA21" s="107"/>
      <c r="BB21" s="108"/>
      <c r="BC21" s="108"/>
      <c r="BD21" s="109"/>
      <c r="BE21" s="107"/>
      <c r="BF21" s="108"/>
      <c r="BG21" s="108"/>
      <c r="BH21" s="109"/>
      <c r="BI21" s="107"/>
      <c r="BJ21" s="108"/>
      <c r="BK21" s="108"/>
      <c r="BL21" s="109"/>
      <c r="BM21" s="107"/>
      <c r="BN21" s="108"/>
      <c r="BO21" s="108"/>
      <c r="BP21" s="109"/>
      <c r="BQ21" s="107"/>
      <c r="BR21" s="108"/>
      <c r="BS21" s="108"/>
      <c r="BT21" s="109"/>
      <c r="BU21" s="107"/>
      <c r="BV21" s="108"/>
      <c r="BW21" s="108"/>
      <c r="BX21" s="109"/>
      <c r="BY21" s="107"/>
      <c r="BZ21" s="108"/>
      <c r="CA21" s="108"/>
      <c r="CB21" s="109"/>
      <c r="CC21" s="107"/>
      <c r="CD21" s="108"/>
      <c r="CE21" s="108"/>
      <c r="CF21" s="109"/>
      <c r="CG21" s="107"/>
      <c r="CH21" s="108"/>
      <c r="CI21" s="108"/>
      <c r="CJ21" s="109"/>
      <c r="CK21" s="107"/>
      <c r="CL21" s="108"/>
      <c r="CM21" s="108"/>
      <c r="CN21" s="109"/>
      <c r="CO21" s="107"/>
      <c r="CP21" s="108"/>
      <c r="CQ21" s="108"/>
      <c r="CR21" s="109"/>
    </row>
    <row r="22" spans="1:96" ht="16.5" thickBot="1" x14ac:dyDescent="0.3">
      <c r="A22" s="71" t="s">
        <v>0</v>
      </c>
      <c r="B22" s="72" t="s">
        <v>246</v>
      </c>
      <c r="C22" s="104" t="s">
        <v>235</v>
      </c>
      <c r="D22" s="105" t="s">
        <v>301</v>
      </c>
      <c r="E22" s="105" t="s">
        <v>180</v>
      </c>
      <c r="F22" s="105" t="s">
        <v>181</v>
      </c>
      <c r="G22" s="105" t="s">
        <v>33</v>
      </c>
      <c r="H22" s="106" t="s">
        <v>293</v>
      </c>
      <c r="I22" s="104" t="s">
        <v>241</v>
      </c>
      <c r="J22" s="105" t="s">
        <v>289</v>
      </c>
      <c r="K22" s="105" t="s">
        <v>290</v>
      </c>
      <c r="L22" s="106" t="s">
        <v>291</v>
      </c>
      <c r="M22" s="164" t="s">
        <v>241</v>
      </c>
      <c r="N22" s="165" t="s">
        <v>289</v>
      </c>
      <c r="O22" s="165" t="s">
        <v>290</v>
      </c>
      <c r="P22" s="166" t="s">
        <v>291</v>
      </c>
      <c r="Q22" s="104" t="s">
        <v>241</v>
      </c>
      <c r="R22" s="105" t="s">
        <v>289</v>
      </c>
      <c r="S22" s="105" t="s">
        <v>290</v>
      </c>
      <c r="T22" s="106" t="s">
        <v>291</v>
      </c>
      <c r="U22" s="164" t="s">
        <v>241</v>
      </c>
      <c r="V22" s="165" t="s">
        <v>289</v>
      </c>
      <c r="W22" s="165" t="s">
        <v>290</v>
      </c>
      <c r="X22" s="166" t="s">
        <v>291</v>
      </c>
      <c r="Y22" s="104" t="s">
        <v>241</v>
      </c>
      <c r="Z22" s="105" t="s">
        <v>289</v>
      </c>
      <c r="AA22" s="105" t="s">
        <v>290</v>
      </c>
      <c r="AB22" s="106" t="s">
        <v>291</v>
      </c>
      <c r="AC22" s="164" t="s">
        <v>241</v>
      </c>
      <c r="AD22" s="165" t="s">
        <v>289</v>
      </c>
      <c r="AE22" s="165" t="s">
        <v>290</v>
      </c>
      <c r="AF22" s="166" t="s">
        <v>291</v>
      </c>
      <c r="AG22" s="104" t="s">
        <v>241</v>
      </c>
      <c r="AH22" s="105" t="s">
        <v>289</v>
      </c>
      <c r="AI22" s="105" t="s">
        <v>290</v>
      </c>
      <c r="AJ22" s="106" t="s">
        <v>291</v>
      </c>
      <c r="AK22" s="104" t="s">
        <v>241</v>
      </c>
      <c r="AL22" s="105" t="s">
        <v>289</v>
      </c>
      <c r="AM22" s="105" t="s">
        <v>290</v>
      </c>
      <c r="AN22" s="106" t="s">
        <v>291</v>
      </c>
      <c r="AO22" s="164" t="s">
        <v>241</v>
      </c>
      <c r="AP22" s="165" t="s">
        <v>289</v>
      </c>
      <c r="AQ22" s="165" t="s">
        <v>290</v>
      </c>
      <c r="AR22" s="166" t="s">
        <v>291</v>
      </c>
      <c r="AS22" s="104" t="s">
        <v>241</v>
      </c>
      <c r="AT22" s="105" t="s">
        <v>289</v>
      </c>
      <c r="AU22" s="105" t="s">
        <v>290</v>
      </c>
      <c r="AV22" s="106" t="s">
        <v>291</v>
      </c>
      <c r="AW22" s="164" t="s">
        <v>241</v>
      </c>
      <c r="AX22" s="165" t="s">
        <v>289</v>
      </c>
      <c r="AY22" s="165" t="s">
        <v>290</v>
      </c>
      <c r="AZ22" s="166" t="s">
        <v>291</v>
      </c>
      <c r="BA22" s="104" t="s">
        <v>241</v>
      </c>
      <c r="BB22" s="105" t="s">
        <v>289</v>
      </c>
      <c r="BC22" s="105" t="s">
        <v>290</v>
      </c>
      <c r="BD22" s="106" t="s">
        <v>291</v>
      </c>
      <c r="BE22" s="164" t="s">
        <v>241</v>
      </c>
      <c r="BF22" s="165" t="s">
        <v>289</v>
      </c>
      <c r="BG22" s="165" t="s">
        <v>290</v>
      </c>
      <c r="BH22" s="166" t="s">
        <v>291</v>
      </c>
      <c r="BI22" s="104" t="s">
        <v>241</v>
      </c>
      <c r="BJ22" s="105" t="s">
        <v>289</v>
      </c>
      <c r="BK22" s="105" t="s">
        <v>290</v>
      </c>
      <c r="BL22" s="106" t="s">
        <v>291</v>
      </c>
      <c r="BM22" s="164" t="s">
        <v>241</v>
      </c>
      <c r="BN22" s="165" t="s">
        <v>289</v>
      </c>
      <c r="BO22" s="165" t="s">
        <v>290</v>
      </c>
      <c r="BP22" s="166" t="s">
        <v>291</v>
      </c>
      <c r="BQ22" s="104" t="s">
        <v>241</v>
      </c>
      <c r="BR22" s="105" t="s">
        <v>289</v>
      </c>
      <c r="BS22" s="105" t="s">
        <v>290</v>
      </c>
      <c r="BT22" s="106" t="s">
        <v>291</v>
      </c>
      <c r="BU22" s="104" t="s">
        <v>241</v>
      </c>
      <c r="BV22" s="105" t="s">
        <v>289</v>
      </c>
      <c r="BW22" s="105" t="s">
        <v>290</v>
      </c>
      <c r="BX22" s="106" t="s">
        <v>291</v>
      </c>
      <c r="BY22" s="164" t="s">
        <v>241</v>
      </c>
      <c r="BZ22" s="165" t="s">
        <v>289</v>
      </c>
      <c r="CA22" s="165" t="s">
        <v>290</v>
      </c>
      <c r="CB22" s="166" t="s">
        <v>291</v>
      </c>
      <c r="CC22" s="104" t="s">
        <v>241</v>
      </c>
      <c r="CD22" s="105" t="s">
        <v>289</v>
      </c>
      <c r="CE22" s="105" t="s">
        <v>290</v>
      </c>
      <c r="CF22" s="106" t="s">
        <v>291</v>
      </c>
      <c r="CG22" s="104" t="s">
        <v>241</v>
      </c>
      <c r="CH22" s="105" t="s">
        <v>289</v>
      </c>
      <c r="CI22" s="105" t="s">
        <v>290</v>
      </c>
      <c r="CJ22" s="106" t="s">
        <v>291</v>
      </c>
      <c r="CK22" s="104" t="s">
        <v>241</v>
      </c>
      <c r="CL22" s="105" t="s">
        <v>289</v>
      </c>
      <c r="CM22" s="105" t="s">
        <v>290</v>
      </c>
      <c r="CN22" s="106" t="s">
        <v>291</v>
      </c>
      <c r="CO22" s="104" t="s">
        <v>241</v>
      </c>
      <c r="CP22" s="105" t="s">
        <v>289</v>
      </c>
      <c r="CQ22" s="105" t="s">
        <v>290</v>
      </c>
      <c r="CR22" s="106" t="s">
        <v>291</v>
      </c>
    </row>
    <row r="23" spans="1:96" ht="15.75" x14ac:dyDescent="0.25">
      <c r="A23" s="101" t="s">
        <v>256</v>
      </c>
      <c r="B23" s="102" t="s">
        <v>267</v>
      </c>
      <c r="C23" s="25">
        <f>L23+P23+T23+X23+AB23+AF23+AJ23+AN23+AR23+AV23+AZ23+BD23+BH23+BL23+BP23+BT23+BX23+CB23+CF23+CJ23+CN23+CR23</f>
        <v>0</v>
      </c>
      <c r="D23" s="26">
        <f>(I23+M23+Q23+U23+Y23+AC23+AG23+AK23+AO23+AS23+AW23+BA23+BE23+BI23+BM23+BQ23+BU23+BY23+CC23+CG23+CK23+CO23)/22</f>
        <v>0</v>
      </c>
      <c r="E23" s="26">
        <f>AJ23+AR23+AZ23+BD23+BL23+BP23+BT23+CB23+CF23+CJ23+CN23</f>
        <v>0</v>
      </c>
      <c r="F23" s="26">
        <f>L23+P23+T23+X23+AB23+AF23+AN23+AV23+BH23+BX23+CR23</f>
        <v>0</v>
      </c>
      <c r="G23" s="26">
        <f>L23+T23+AB23+AJ23+AN23+AV23+BD23+BL23+BT23+BX23+CF23+CJ23+CN23+CR23</f>
        <v>0</v>
      </c>
      <c r="H23" s="27">
        <f>P23+X23+AF23+AR23+AZ23+BH23+BP23+CB23</f>
        <v>0</v>
      </c>
      <c r="I23" s="11"/>
      <c r="J23" s="7" t="s">
        <v>12</v>
      </c>
      <c r="K23" s="7"/>
      <c r="L23" s="10"/>
      <c r="M23" s="170"/>
      <c r="N23" s="171" t="s">
        <v>74</v>
      </c>
      <c r="O23" s="171"/>
      <c r="P23" s="172"/>
      <c r="Q23" s="11"/>
      <c r="R23" s="7" t="s">
        <v>22</v>
      </c>
      <c r="S23" s="7"/>
      <c r="T23" s="10"/>
      <c r="U23" s="170"/>
      <c r="V23" s="171" t="s">
        <v>73</v>
      </c>
      <c r="W23" s="171"/>
      <c r="X23" s="172"/>
      <c r="Y23" s="11"/>
      <c r="Z23" s="7" t="s">
        <v>24</v>
      </c>
      <c r="AA23" s="7"/>
      <c r="AB23" s="10"/>
      <c r="AC23" s="170"/>
      <c r="AD23" s="171" t="s">
        <v>86</v>
      </c>
      <c r="AE23" s="171"/>
      <c r="AF23" s="172"/>
      <c r="AG23" s="11"/>
      <c r="AH23" s="174" t="s">
        <v>17</v>
      </c>
      <c r="AI23" s="7"/>
      <c r="AJ23" s="10"/>
      <c r="AK23" s="11"/>
      <c r="AL23" s="7" t="s">
        <v>44</v>
      </c>
      <c r="AM23" s="7"/>
      <c r="AN23" s="10"/>
      <c r="AO23" s="170"/>
      <c r="AP23" s="174" t="s">
        <v>55</v>
      </c>
      <c r="AQ23" s="171"/>
      <c r="AR23" s="172"/>
      <c r="AS23" s="11"/>
      <c r="AT23" s="7" t="s">
        <v>3</v>
      </c>
      <c r="AU23" s="7"/>
      <c r="AV23" s="10"/>
      <c r="AW23" s="170"/>
      <c r="AX23" s="174" t="s">
        <v>59</v>
      </c>
      <c r="AY23" s="171"/>
      <c r="AZ23" s="172"/>
      <c r="BA23" s="11"/>
      <c r="BB23" s="174" t="s">
        <v>22</v>
      </c>
      <c r="BC23" s="7"/>
      <c r="BD23" s="10"/>
      <c r="BE23" s="170"/>
      <c r="BF23" s="171" t="s">
        <v>80</v>
      </c>
      <c r="BG23" s="171"/>
      <c r="BH23" s="172"/>
      <c r="BI23" s="11"/>
      <c r="BJ23" s="174" t="s">
        <v>43</v>
      </c>
      <c r="BK23" s="7"/>
      <c r="BL23" s="10"/>
      <c r="BM23" s="170"/>
      <c r="BN23" s="174" t="s">
        <v>53</v>
      </c>
      <c r="BO23" s="171"/>
      <c r="BP23" s="172"/>
      <c r="BQ23" s="11"/>
      <c r="BR23" s="174" t="s">
        <v>24</v>
      </c>
      <c r="BS23" s="7"/>
      <c r="BT23" s="10"/>
      <c r="BU23" s="11"/>
      <c r="BV23" s="7" t="s">
        <v>17</v>
      </c>
      <c r="BW23" s="7"/>
      <c r="BX23" s="10"/>
      <c r="BY23" s="170"/>
      <c r="BZ23" s="174" t="s">
        <v>52</v>
      </c>
      <c r="CA23" s="171"/>
      <c r="CB23" s="172"/>
      <c r="CC23" s="11"/>
      <c r="CD23" s="174" t="s">
        <v>44</v>
      </c>
      <c r="CE23" s="7"/>
      <c r="CF23" s="10"/>
      <c r="CG23" s="11"/>
      <c r="CH23" s="174" t="s">
        <v>3</v>
      </c>
      <c r="CI23" s="7"/>
      <c r="CJ23" s="10"/>
      <c r="CK23" s="11"/>
      <c r="CL23" s="174" t="s">
        <v>12</v>
      </c>
      <c r="CM23" s="7"/>
      <c r="CN23" s="10"/>
      <c r="CO23" s="11"/>
      <c r="CP23" s="7" t="s">
        <v>43</v>
      </c>
      <c r="CQ23" s="7"/>
      <c r="CR23" s="10"/>
    </row>
    <row r="24" spans="1:96" ht="15.75" x14ac:dyDescent="0.25">
      <c r="A24" s="101" t="s">
        <v>257</v>
      </c>
      <c r="B24" s="102" t="s">
        <v>268</v>
      </c>
      <c r="C24" s="25">
        <f>L24+P24+T24+X24+AB24+AF24+AJ24+AN24+AR24+AV24+AZ24+BD24+BH24+BL24+BP24+BT24+BX24+CB24+CF24+CJ24+CN24+CR24</f>
        <v>0</v>
      </c>
      <c r="D24" s="26">
        <f>I24+M24+Q24+U24+Y24+AC24+AG24+AK24+AO24+AS24+AW24+BA24+BE24+BI24+BM24+BQ24+BU24+BY24+CC24+CG24+CK24+CO24</f>
        <v>0</v>
      </c>
      <c r="E24" s="26">
        <f>AJ24+AR24+AZ24+BD24+BL24+BP24+BT24+CB24+CF24+CJ24+CN24</f>
        <v>0</v>
      </c>
      <c r="F24" s="26">
        <f>L24+P24+T24+X24+AB24+AF24+AN24+AV24+BH24+BX24+CR24</f>
        <v>0</v>
      </c>
      <c r="G24" s="26">
        <f>L24+T24+AB24+AJ24+AN24+AV24+BD24+BL24+BT24+BX24+CF24+CJ24+CN24+CR24</f>
        <v>0</v>
      </c>
      <c r="H24" s="27">
        <f>P24+X24+AF24+AR24+AZ24+BH24+BP24+CB24</f>
        <v>0</v>
      </c>
      <c r="I24" s="11"/>
      <c r="J24" s="7" t="s">
        <v>12</v>
      </c>
      <c r="K24" s="7"/>
      <c r="L24" s="10"/>
      <c r="M24" s="170"/>
      <c r="N24" s="171" t="s">
        <v>74</v>
      </c>
      <c r="O24" s="171"/>
      <c r="P24" s="172"/>
      <c r="Q24" s="11"/>
      <c r="R24" s="7" t="s">
        <v>22</v>
      </c>
      <c r="S24" s="7"/>
      <c r="T24" s="10"/>
      <c r="U24" s="170"/>
      <c r="V24" s="171" t="s">
        <v>73</v>
      </c>
      <c r="W24" s="171"/>
      <c r="X24" s="172"/>
      <c r="Y24" s="11"/>
      <c r="Z24" s="7" t="s">
        <v>24</v>
      </c>
      <c r="AA24" s="7"/>
      <c r="AB24" s="10"/>
      <c r="AC24" s="170"/>
      <c r="AD24" s="171" t="s">
        <v>86</v>
      </c>
      <c r="AE24" s="171"/>
      <c r="AF24" s="172"/>
      <c r="AG24" s="11"/>
      <c r="AH24" s="174" t="s">
        <v>17</v>
      </c>
      <c r="AI24" s="7"/>
      <c r="AJ24" s="10"/>
      <c r="AK24" s="11"/>
      <c r="AL24" s="7" t="s">
        <v>44</v>
      </c>
      <c r="AM24" s="7"/>
      <c r="AN24" s="10"/>
      <c r="AO24" s="170"/>
      <c r="AP24" s="174" t="s">
        <v>55</v>
      </c>
      <c r="AQ24" s="171"/>
      <c r="AR24" s="172"/>
      <c r="AS24" s="11"/>
      <c r="AT24" s="7" t="s">
        <v>3</v>
      </c>
      <c r="AU24" s="7"/>
      <c r="AV24" s="10"/>
      <c r="AW24" s="170"/>
      <c r="AX24" s="174" t="s">
        <v>59</v>
      </c>
      <c r="AY24" s="171"/>
      <c r="AZ24" s="172"/>
      <c r="BA24" s="11"/>
      <c r="BB24" s="174" t="s">
        <v>22</v>
      </c>
      <c r="BC24" s="7"/>
      <c r="BD24" s="10"/>
      <c r="BE24" s="170"/>
      <c r="BF24" s="171" t="s">
        <v>80</v>
      </c>
      <c r="BG24" s="171"/>
      <c r="BH24" s="172"/>
      <c r="BI24" s="11"/>
      <c r="BJ24" s="174" t="s">
        <v>43</v>
      </c>
      <c r="BK24" s="7"/>
      <c r="BL24" s="10"/>
      <c r="BM24" s="170"/>
      <c r="BN24" s="174" t="s">
        <v>53</v>
      </c>
      <c r="BO24" s="171"/>
      <c r="BP24" s="172"/>
      <c r="BQ24" s="11"/>
      <c r="BR24" s="174" t="s">
        <v>24</v>
      </c>
      <c r="BS24" s="7"/>
      <c r="BT24" s="10"/>
      <c r="BU24" s="11"/>
      <c r="BV24" s="7" t="s">
        <v>17</v>
      </c>
      <c r="BW24" s="7"/>
      <c r="BX24" s="10"/>
      <c r="BY24" s="170"/>
      <c r="BZ24" s="174" t="s">
        <v>52</v>
      </c>
      <c r="CA24" s="171"/>
      <c r="CB24" s="172"/>
      <c r="CC24" s="11"/>
      <c r="CD24" s="174" t="s">
        <v>44</v>
      </c>
      <c r="CE24" s="7"/>
      <c r="CF24" s="10"/>
      <c r="CG24" s="11"/>
      <c r="CH24" s="174" t="s">
        <v>3</v>
      </c>
      <c r="CI24" s="7"/>
      <c r="CJ24" s="10"/>
      <c r="CK24" s="11"/>
      <c r="CL24" s="174" t="s">
        <v>12</v>
      </c>
      <c r="CM24" s="7"/>
      <c r="CN24" s="10"/>
      <c r="CO24" s="11"/>
      <c r="CP24" s="7" t="s">
        <v>43</v>
      </c>
      <c r="CQ24" s="7"/>
      <c r="CR24" s="10"/>
    </row>
    <row r="25" spans="1:96" ht="16.5" thickBot="1" x14ac:dyDescent="0.3">
      <c r="A25" s="94"/>
      <c r="B25" s="103"/>
      <c r="C25" s="39"/>
      <c r="D25" s="39"/>
      <c r="E25" s="24"/>
      <c r="F25" s="24"/>
      <c r="G25" s="24"/>
      <c r="H25" s="24"/>
      <c r="I25" s="107"/>
      <c r="J25" s="108"/>
      <c r="K25" s="108"/>
      <c r="L25" s="109"/>
      <c r="M25" s="107"/>
      <c r="N25" s="108"/>
      <c r="O25" s="108"/>
      <c r="P25" s="109"/>
      <c r="Q25" s="107"/>
      <c r="R25" s="108"/>
      <c r="S25" s="108"/>
      <c r="T25" s="109"/>
      <c r="U25" s="107"/>
      <c r="V25" s="108"/>
      <c r="W25" s="108"/>
      <c r="X25" s="109"/>
      <c r="Y25" s="107"/>
      <c r="Z25" s="108"/>
      <c r="AA25" s="108"/>
      <c r="AB25" s="109"/>
      <c r="AC25" s="107"/>
      <c r="AD25" s="108"/>
      <c r="AE25" s="108"/>
      <c r="AF25" s="109"/>
      <c r="AG25" s="107"/>
      <c r="AH25" s="108"/>
      <c r="AI25" s="108"/>
      <c r="AJ25" s="109"/>
      <c r="AK25" s="107"/>
      <c r="AL25" s="108"/>
      <c r="AM25" s="108"/>
      <c r="AN25" s="109"/>
      <c r="AO25" s="107"/>
      <c r="AP25" s="108"/>
      <c r="AQ25" s="108"/>
      <c r="AR25" s="109"/>
      <c r="AS25" s="107"/>
      <c r="AT25" s="108"/>
      <c r="AU25" s="108"/>
      <c r="AV25" s="109"/>
      <c r="AW25" s="107"/>
      <c r="AX25" s="108"/>
      <c r="AY25" s="108"/>
      <c r="AZ25" s="109"/>
      <c r="BA25" s="107"/>
      <c r="BB25" s="108"/>
      <c r="BC25" s="108"/>
      <c r="BD25" s="109"/>
      <c r="BE25" s="107"/>
      <c r="BF25" s="108"/>
      <c r="BG25" s="108"/>
      <c r="BH25" s="109"/>
      <c r="BI25" s="107"/>
      <c r="BJ25" s="108"/>
      <c r="BK25" s="108"/>
      <c r="BL25" s="109"/>
      <c r="BM25" s="107"/>
      <c r="BN25" s="108"/>
      <c r="BO25" s="108"/>
      <c r="BP25" s="109"/>
      <c r="BQ25" s="107"/>
      <c r="BR25" s="108"/>
      <c r="BS25" s="108"/>
      <c r="BT25" s="109"/>
      <c r="BU25" s="107"/>
      <c r="BV25" s="108"/>
      <c r="BW25" s="108"/>
      <c r="BX25" s="109"/>
      <c r="BY25" s="107"/>
      <c r="BZ25" s="108"/>
      <c r="CA25" s="108"/>
      <c r="CB25" s="109"/>
      <c r="CC25" s="107"/>
      <c r="CD25" s="108"/>
      <c r="CE25" s="108"/>
      <c r="CF25" s="109"/>
      <c r="CG25" s="107"/>
      <c r="CH25" s="108"/>
      <c r="CI25" s="108"/>
      <c r="CJ25" s="109"/>
      <c r="CK25" s="107"/>
      <c r="CL25" s="108"/>
      <c r="CM25" s="108"/>
      <c r="CN25" s="109"/>
      <c r="CO25" s="107"/>
      <c r="CP25" s="108"/>
      <c r="CQ25" s="108"/>
      <c r="CR25" s="109"/>
    </row>
    <row r="26" spans="1:96" ht="16.5" thickBot="1" x14ac:dyDescent="0.3">
      <c r="A26" s="71" t="s">
        <v>0</v>
      </c>
      <c r="B26" s="72" t="s">
        <v>43</v>
      </c>
      <c r="C26" s="104" t="s">
        <v>235</v>
      </c>
      <c r="D26" s="105" t="s">
        <v>301</v>
      </c>
      <c r="E26" s="105" t="s">
        <v>180</v>
      </c>
      <c r="F26" s="105" t="s">
        <v>181</v>
      </c>
      <c r="G26" s="105" t="s">
        <v>33</v>
      </c>
      <c r="H26" s="106" t="s">
        <v>293</v>
      </c>
      <c r="I26" s="104" t="s">
        <v>241</v>
      </c>
      <c r="J26" s="105" t="s">
        <v>289</v>
      </c>
      <c r="K26" s="105" t="s">
        <v>290</v>
      </c>
      <c r="L26" s="106" t="s">
        <v>291</v>
      </c>
      <c r="M26" s="164" t="s">
        <v>241</v>
      </c>
      <c r="N26" s="165" t="s">
        <v>289</v>
      </c>
      <c r="O26" s="165" t="s">
        <v>290</v>
      </c>
      <c r="P26" s="166" t="s">
        <v>291</v>
      </c>
      <c r="Q26" s="104" t="s">
        <v>241</v>
      </c>
      <c r="R26" s="105" t="s">
        <v>289</v>
      </c>
      <c r="S26" s="105" t="s">
        <v>290</v>
      </c>
      <c r="T26" s="106" t="s">
        <v>291</v>
      </c>
      <c r="U26" s="164" t="s">
        <v>241</v>
      </c>
      <c r="V26" s="165" t="s">
        <v>289</v>
      </c>
      <c r="W26" s="165" t="s">
        <v>290</v>
      </c>
      <c r="X26" s="166" t="s">
        <v>291</v>
      </c>
      <c r="Y26" s="104" t="s">
        <v>241</v>
      </c>
      <c r="Z26" s="105" t="s">
        <v>289</v>
      </c>
      <c r="AA26" s="105" t="s">
        <v>290</v>
      </c>
      <c r="AB26" s="106" t="s">
        <v>291</v>
      </c>
      <c r="AC26" s="164" t="s">
        <v>241</v>
      </c>
      <c r="AD26" s="165" t="s">
        <v>289</v>
      </c>
      <c r="AE26" s="165" t="s">
        <v>290</v>
      </c>
      <c r="AF26" s="166" t="s">
        <v>291</v>
      </c>
      <c r="AG26" s="104" t="s">
        <v>241</v>
      </c>
      <c r="AH26" s="105" t="s">
        <v>289</v>
      </c>
      <c r="AI26" s="105" t="s">
        <v>290</v>
      </c>
      <c r="AJ26" s="106" t="s">
        <v>291</v>
      </c>
      <c r="AK26" s="104" t="s">
        <v>241</v>
      </c>
      <c r="AL26" s="105" t="s">
        <v>289</v>
      </c>
      <c r="AM26" s="105" t="s">
        <v>290</v>
      </c>
      <c r="AN26" s="106" t="s">
        <v>291</v>
      </c>
      <c r="AO26" s="164" t="s">
        <v>241</v>
      </c>
      <c r="AP26" s="165" t="s">
        <v>289</v>
      </c>
      <c r="AQ26" s="165" t="s">
        <v>290</v>
      </c>
      <c r="AR26" s="166" t="s">
        <v>291</v>
      </c>
      <c r="AS26" s="104" t="s">
        <v>241</v>
      </c>
      <c r="AT26" s="105" t="s">
        <v>289</v>
      </c>
      <c r="AU26" s="105" t="s">
        <v>290</v>
      </c>
      <c r="AV26" s="106" t="s">
        <v>291</v>
      </c>
      <c r="AW26" s="164" t="s">
        <v>241</v>
      </c>
      <c r="AX26" s="165" t="s">
        <v>289</v>
      </c>
      <c r="AY26" s="165" t="s">
        <v>290</v>
      </c>
      <c r="AZ26" s="166" t="s">
        <v>291</v>
      </c>
      <c r="BA26" s="104" t="s">
        <v>241</v>
      </c>
      <c r="BB26" s="105" t="s">
        <v>289</v>
      </c>
      <c r="BC26" s="105" t="s">
        <v>290</v>
      </c>
      <c r="BD26" s="106" t="s">
        <v>291</v>
      </c>
      <c r="BE26" s="164" t="s">
        <v>241</v>
      </c>
      <c r="BF26" s="165" t="s">
        <v>289</v>
      </c>
      <c r="BG26" s="165" t="s">
        <v>290</v>
      </c>
      <c r="BH26" s="166" t="s">
        <v>291</v>
      </c>
      <c r="BI26" s="104" t="s">
        <v>241</v>
      </c>
      <c r="BJ26" s="105" t="s">
        <v>289</v>
      </c>
      <c r="BK26" s="105" t="s">
        <v>290</v>
      </c>
      <c r="BL26" s="106" t="s">
        <v>291</v>
      </c>
      <c r="BM26" s="164" t="s">
        <v>241</v>
      </c>
      <c r="BN26" s="165" t="s">
        <v>289</v>
      </c>
      <c r="BO26" s="165" t="s">
        <v>290</v>
      </c>
      <c r="BP26" s="166" t="s">
        <v>291</v>
      </c>
      <c r="BQ26" s="104" t="s">
        <v>241</v>
      </c>
      <c r="BR26" s="105" t="s">
        <v>289</v>
      </c>
      <c r="BS26" s="105" t="s">
        <v>290</v>
      </c>
      <c r="BT26" s="106" t="s">
        <v>291</v>
      </c>
      <c r="BU26" s="104" t="s">
        <v>241</v>
      </c>
      <c r="BV26" s="105" t="s">
        <v>289</v>
      </c>
      <c r="BW26" s="105" t="s">
        <v>290</v>
      </c>
      <c r="BX26" s="106" t="s">
        <v>291</v>
      </c>
      <c r="BY26" s="164" t="s">
        <v>241</v>
      </c>
      <c r="BZ26" s="165" t="s">
        <v>289</v>
      </c>
      <c r="CA26" s="165" t="s">
        <v>290</v>
      </c>
      <c r="CB26" s="166" t="s">
        <v>291</v>
      </c>
      <c r="CC26" s="104" t="s">
        <v>241</v>
      </c>
      <c r="CD26" s="105" t="s">
        <v>289</v>
      </c>
      <c r="CE26" s="105" t="s">
        <v>290</v>
      </c>
      <c r="CF26" s="106" t="s">
        <v>291</v>
      </c>
      <c r="CG26" s="104" t="s">
        <v>241</v>
      </c>
      <c r="CH26" s="105" t="s">
        <v>289</v>
      </c>
      <c r="CI26" s="105" t="s">
        <v>290</v>
      </c>
      <c r="CJ26" s="106" t="s">
        <v>291</v>
      </c>
      <c r="CK26" s="104" t="s">
        <v>241</v>
      </c>
      <c r="CL26" s="105" t="s">
        <v>289</v>
      </c>
      <c r="CM26" s="105" t="s">
        <v>290</v>
      </c>
      <c r="CN26" s="106" t="s">
        <v>291</v>
      </c>
      <c r="CO26" s="104" t="s">
        <v>241</v>
      </c>
      <c r="CP26" s="105" t="s">
        <v>289</v>
      </c>
      <c r="CQ26" s="105" t="s">
        <v>290</v>
      </c>
      <c r="CR26" s="106" t="s">
        <v>291</v>
      </c>
    </row>
    <row r="27" spans="1:96" ht="15.75" x14ac:dyDescent="0.25">
      <c r="A27" s="101" t="s">
        <v>256</v>
      </c>
      <c r="B27" s="102" t="s">
        <v>269</v>
      </c>
      <c r="C27" s="25">
        <f>L27+P27+T27+X27+AB27+AF27+AJ27+AN27+AR27+AV27+AZ27+BD27+BH27+BL27+BP27+BT27+BX27+CB27+CF27+CJ27+CN27+CR27</f>
        <v>0</v>
      </c>
      <c r="D27" s="26">
        <f>(I27+M27+Q27+U27+Y27+AC27+AG27+AK27+AO27+AS27+AW27+BA27+BE27+BI27+BM27+BQ27+BU27+BY27+CC27+CG27+CK27+CO27)/22</f>
        <v>0</v>
      </c>
      <c r="E27" s="26">
        <f>L27+AB27+AJ27+AN27+AR27+AZ27+BD27+BP27+CB27+CJ27+CR27</f>
        <v>0</v>
      </c>
      <c r="F27" s="26">
        <f>P27+T27+X27+AF27+AV27+BH27+BL27+BT27+BX27+CF27+CN27</f>
        <v>0</v>
      </c>
      <c r="G27" s="26">
        <f>L27+T27+AB27+AJ27+AN27+AV27+BD27+BL27+BT27+BX27+CF27+CJ27+CN27+CR27</f>
        <v>0</v>
      </c>
      <c r="H27" s="27">
        <f>P27+X27+AF27+AR27+AZ27+BH27+BP27+CB27</f>
        <v>0</v>
      </c>
      <c r="I27" s="11"/>
      <c r="J27" s="174" t="s">
        <v>17</v>
      </c>
      <c r="K27" s="7"/>
      <c r="L27" s="10"/>
      <c r="M27" s="170"/>
      <c r="N27" s="171" t="s">
        <v>80</v>
      </c>
      <c r="O27" s="171"/>
      <c r="P27" s="172"/>
      <c r="Q27" s="11"/>
      <c r="R27" s="7" t="s">
        <v>44</v>
      </c>
      <c r="S27" s="7"/>
      <c r="T27" s="10"/>
      <c r="U27" s="170"/>
      <c r="V27" s="171" t="s">
        <v>86</v>
      </c>
      <c r="W27" s="171"/>
      <c r="X27" s="172"/>
      <c r="Y27" s="11"/>
      <c r="Z27" s="174" t="s">
        <v>12</v>
      </c>
      <c r="AA27" s="7"/>
      <c r="AB27" s="10"/>
      <c r="AC27" s="170"/>
      <c r="AD27" s="171" t="s">
        <v>73</v>
      </c>
      <c r="AE27" s="171"/>
      <c r="AF27" s="172"/>
      <c r="AG27" s="11"/>
      <c r="AH27" s="174" t="s">
        <v>22</v>
      </c>
      <c r="AI27" s="7"/>
      <c r="AJ27" s="10"/>
      <c r="AK27" s="11"/>
      <c r="AL27" s="174" t="s">
        <v>3</v>
      </c>
      <c r="AM27" s="7"/>
      <c r="AN27" s="10"/>
      <c r="AO27" s="170"/>
      <c r="AP27" s="174" t="s">
        <v>53</v>
      </c>
      <c r="AQ27" s="171"/>
      <c r="AR27" s="172"/>
      <c r="AS27" s="11"/>
      <c r="AT27" s="7" t="s">
        <v>24</v>
      </c>
      <c r="AU27" s="7"/>
      <c r="AV27" s="10"/>
      <c r="AW27" s="170"/>
      <c r="AX27" s="174" t="s">
        <v>52</v>
      </c>
      <c r="AY27" s="171"/>
      <c r="AZ27" s="172"/>
      <c r="BA27" s="11"/>
      <c r="BB27" s="174" t="s">
        <v>44</v>
      </c>
      <c r="BC27" s="7"/>
      <c r="BD27" s="10"/>
      <c r="BE27" s="170"/>
      <c r="BF27" s="171" t="s">
        <v>74</v>
      </c>
      <c r="BG27" s="171"/>
      <c r="BH27" s="172"/>
      <c r="BI27" s="11"/>
      <c r="BJ27" s="7" t="s">
        <v>32</v>
      </c>
      <c r="BK27" s="7"/>
      <c r="BL27" s="10"/>
      <c r="BM27" s="170"/>
      <c r="BN27" s="174" t="s">
        <v>55</v>
      </c>
      <c r="BO27" s="171"/>
      <c r="BP27" s="172"/>
      <c r="BQ27" s="11"/>
      <c r="BR27" s="7" t="s">
        <v>12</v>
      </c>
      <c r="BS27" s="7"/>
      <c r="BT27" s="10"/>
      <c r="BU27" s="11"/>
      <c r="BV27" s="7" t="s">
        <v>22</v>
      </c>
      <c r="BW27" s="7"/>
      <c r="BX27" s="10"/>
      <c r="BY27" s="170"/>
      <c r="BZ27" s="174" t="s">
        <v>59</v>
      </c>
      <c r="CA27" s="171"/>
      <c r="CB27" s="172"/>
      <c r="CC27" s="11"/>
      <c r="CD27" s="7" t="s">
        <v>3</v>
      </c>
      <c r="CE27" s="7"/>
      <c r="CF27" s="10"/>
      <c r="CG27" s="11"/>
      <c r="CH27" s="174" t="s">
        <v>24</v>
      </c>
      <c r="CI27" s="7"/>
      <c r="CJ27" s="10"/>
      <c r="CK27" s="11"/>
      <c r="CL27" s="7" t="s">
        <v>17</v>
      </c>
      <c r="CM27" s="7"/>
      <c r="CN27" s="10"/>
      <c r="CO27" s="11"/>
      <c r="CP27" s="174" t="s">
        <v>32</v>
      </c>
      <c r="CQ27" s="7"/>
      <c r="CR27" s="10"/>
    </row>
    <row r="28" spans="1:96" ht="15.75" x14ac:dyDescent="0.25">
      <c r="A28" s="101" t="s">
        <v>257</v>
      </c>
      <c r="B28" s="102" t="s">
        <v>270</v>
      </c>
      <c r="C28" s="25">
        <f>L28+P28+T28+X28+AB28+AF28+AJ28+AN28+AR28+AV28+AZ28+BD28+BH28+BL28+BP28+BT28+BX28+CB28+CF28+CJ28+CN28+CR28</f>
        <v>0</v>
      </c>
      <c r="D28" s="26">
        <f>I28+M28+Q28+U28+Y28+AC28+AG28+AK28+AO28+AS28+AW28+BA28+BE28+BI28+BM28+BQ28+BU28+BY28+CC28+CG28+CK28+CO28</f>
        <v>0</v>
      </c>
      <c r="E28" s="26">
        <f>L28+AB28+AJ28+AN28+AR28+AZ28+BD28+BP28+CB28+CJ28+CR28</f>
        <v>0</v>
      </c>
      <c r="F28" s="26">
        <f>P28+T28+X28+AF28+AV28+BH28+BL28+BT28+BX28+CF28+CN28</f>
        <v>0</v>
      </c>
      <c r="G28" s="26">
        <f>L28+T28+AB28+AJ28+AN28+AV28+BD28+BL28+BT28+BX28+CF28+CJ28+CN28+CR28</f>
        <v>0</v>
      </c>
      <c r="H28" s="27">
        <f>P28+X28+AF28+AR28+AZ28+BH28+BP28+CB28</f>
        <v>0</v>
      </c>
      <c r="I28" s="11"/>
      <c r="J28" s="174" t="s">
        <v>17</v>
      </c>
      <c r="K28" s="7"/>
      <c r="L28" s="10"/>
      <c r="M28" s="170"/>
      <c r="N28" s="171" t="s">
        <v>80</v>
      </c>
      <c r="O28" s="171"/>
      <c r="P28" s="172"/>
      <c r="Q28" s="11"/>
      <c r="R28" s="7" t="s">
        <v>44</v>
      </c>
      <c r="S28" s="7"/>
      <c r="T28" s="10"/>
      <c r="U28" s="170"/>
      <c r="V28" s="171" t="s">
        <v>86</v>
      </c>
      <c r="W28" s="171"/>
      <c r="X28" s="172"/>
      <c r="Y28" s="11"/>
      <c r="Z28" s="174" t="s">
        <v>12</v>
      </c>
      <c r="AA28" s="7"/>
      <c r="AB28" s="10"/>
      <c r="AC28" s="170"/>
      <c r="AD28" s="171" t="s">
        <v>73</v>
      </c>
      <c r="AE28" s="171"/>
      <c r="AF28" s="172"/>
      <c r="AG28" s="11"/>
      <c r="AH28" s="174" t="s">
        <v>22</v>
      </c>
      <c r="AI28" s="7"/>
      <c r="AJ28" s="10"/>
      <c r="AK28" s="11"/>
      <c r="AL28" s="174" t="s">
        <v>3</v>
      </c>
      <c r="AM28" s="7"/>
      <c r="AN28" s="10"/>
      <c r="AO28" s="170"/>
      <c r="AP28" s="174" t="s">
        <v>53</v>
      </c>
      <c r="AQ28" s="171"/>
      <c r="AR28" s="172"/>
      <c r="AS28" s="11"/>
      <c r="AT28" s="7" t="s">
        <v>24</v>
      </c>
      <c r="AU28" s="7"/>
      <c r="AV28" s="10"/>
      <c r="AW28" s="170"/>
      <c r="AX28" s="174" t="s">
        <v>52</v>
      </c>
      <c r="AY28" s="171"/>
      <c r="AZ28" s="172"/>
      <c r="BA28" s="11"/>
      <c r="BB28" s="174" t="s">
        <v>44</v>
      </c>
      <c r="BC28" s="7"/>
      <c r="BD28" s="10"/>
      <c r="BE28" s="170"/>
      <c r="BF28" s="171" t="s">
        <v>74</v>
      </c>
      <c r="BG28" s="171"/>
      <c r="BH28" s="172"/>
      <c r="BI28" s="11"/>
      <c r="BJ28" s="7" t="s">
        <v>32</v>
      </c>
      <c r="BK28" s="7"/>
      <c r="BL28" s="10"/>
      <c r="BM28" s="170"/>
      <c r="BN28" s="174" t="s">
        <v>55</v>
      </c>
      <c r="BO28" s="171"/>
      <c r="BP28" s="172"/>
      <c r="BQ28" s="11"/>
      <c r="BR28" s="7" t="s">
        <v>12</v>
      </c>
      <c r="BS28" s="7"/>
      <c r="BT28" s="10"/>
      <c r="BU28" s="11"/>
      <c r="BV28" s="7" t="s">
        <v>22</v>
      </c>
      <c r="BW28" s="7"/>
      <c r="BX28" s="10"/>
      <c r="BY28" s="170"/>
      <c r="BZ28" s="174" t="s">
        <v>59</v>
      </c>
      <c r="CA28" s="171"/>
      <c r="CB28" s="172"/>
      <c r="CC28" s="11"/>
      <c r="CD28" s="7" t="s">
        <v>3</v>
      </c>
      <c r="CE28" s="7"/>
      <c r="CF28" s="10"/>
      <c r="CG28" s="11"/>
      <c r="CH28" s="174" t="s">
        <v>24</v>
      </c>
      <c r="CI28" s="7"/>
      <c r="CJ28" s="10"/>
      <c r="CK28" s="11"/>
      <c r="CL28" s="7" t="s">
        <v>17</v>
      </c>
      <c r="CM28" s="7"/>
      <c r="CN28" s="10"/>
      <c r="CO28" s="11"/>
      <c r="CP28" s="174" t="s">
        <v>32</v>
      </c>
      <c r="CQ28" s="7"/>
      <c r="CR28" s="10"/>
    </row>
    <row r="29" spans="1:96" ht="16.5" thickBot="1" x14ac:dyDescent="0.3">
      <c r="A29" s="94"/>
      <c r="B29" s="70"/>
      <c r="C29" s="39"/>
      <c r="D29" s="39"/>
      <c r="E29" s="24"/>
      <c r="F29" s="24"/>
      <c r="G29" s="24"/>
      <c r="H29" s="24"/>
      <c r="I29" s="107"/>
      <c r="J29" s="108"/>
      <c r="K29" s="108"/>
      <c r="L29" s="109"/>
      <c r="M29" s="107"/>
      <c r="N29" s="108"/>
      <c r="O29" s="108"/>
      <c r="P29" s="109"/>
      <c r="Q29" s="107"/>
      <c r="R29" s="108"/>
      <c r="S29" s="108"/>
      <c r="T29" s="109"/>
      <c r="U29" s="107"/>
      <c r="V29" s="108"/>
      <c r="W29" s="108"/>
      <c r="X29" s="109"/>
      <c r="Y29" s="107"/>
      <c r="Z29" s="108"/>
      <c r="AA29" s="108"/>
      <c r="AB29" s="109"/>
      <c r="AC29" s="107"/>
      <c r="AD29" s="108"/>
      <c r="AE29" s="108"/>
      <c r="AF29" s="109"/>
      <c r="AG29" s="107"/>
      <c r="AH29" s="108"/>
      <c r="AI29" s="108"/>
      <c r="AJ29" s="109"/>
      <c r="AK29" s="107"/>
      <c r="AL29" s="108"/>
      <c r="AM29" s="108"/>
      <c r="AN29" s="109"/>
      <c r="AO29" s="107"/>
      <c r="AP29" s="108"/>
      <c r="AQ29" s="108"/>
      <c r="AR29" s="109"/>
      <c r="AS29" s="107"/>
      <c r="AT29" s="108"/>
      <c r="AU29" s="108"/>
      <c r="AV29" s="109"/>
      <c r="AW29" s="107"/>
      <c r="AX29" s="108"/>
      <c r="AY29" s="108"/>
      <c r="AZ29" s="109"/>
      <c r="BA29" s="107"/>
      <c r="BB29" s="108"/>
      <c r="BC29" s="108"/>
      <c r="BD29" s="109"/>
      <c r="BE29" s="107"/>
      <c r="BF29" s="108"/>
      <c r="BG29" s="108"/>
      <c r="BH29" s="109"/>
      <c r="BI29" s="107"/>
      <c r="BJ29" s="108"/>
      <c r="BK29" s="108"/>
      <c r="BL29" s="109"/>
      <c r="BM29" s="107"/>
      <c r="BN29" s="108"/>
      <c r="BO29" s="108"/>
      <c r="BP29" s="109"/>
      <c r="BQ29" s="107"/>
      <c r="BR29" s="108"/>
      <c r="BS29" s="108"/>
      <c r="BT29" s="109"/>
      <c r="BU29" s="107"/>
      <c r="BV29" s="108"/>
      <c r="BW29" s="108"/>
      <c r="BX29" s="109"/>
      <c r="BY29" s="107"/>
      <c r="BZ29" s="108"/>
      <c r="CA29" s="108"/>
      <c r="CB29" s="109"/>
      <c r="CC29" s="107"/>
      <c r="CD29" s="108"/>
      <c r="CE29" s="108"/>
      <c r="CF29" s="109"/>
      <c r="CG29" s="107"/>
      <c r="CH29" s="108"/>
      <c r="CI29" s="108"/>
      <c r="CJ29" s="109"/>
      <c r="CK29" s="107"/>
      <c r="CL29" s="108"/>
      <c r="CM29" s="108"/>
      <c r="CN29" s="109"/>
      <c r="CO29" s="107"/>
      <c r="CP29" s="108"/>
      <c r="CQ29" s="108"/>
      <c r="CR29" s="109"/>
    </row>
    <row r="30" spans="1:96" ht="16.5" thickBot="1" x14ac:dyDescent="0.3">
      <c r="A30" s="71" t="s">
        <v>0</v>
      </c>
      <c r="B30" s="89" t="s">
        <v>44</v>
      </c>
      <c r="C30" s="104" t="s">
        <v>235</v>
      </c>
      <c r="D30" s="105" t="s">
        <v>301</v>
      </c>
      <c r="E30" s="105" t="s">
        <v>180</v>
      </c>
      <c r="F30" s="105" t="s">
        <v>181</v>
      </c>
      <c r="G30" s="105" t="s">
        <v>33</v>
      </c>
      <c r="H30" s="106" t="s">
        <v>293</v>
      </c>
      <c r="I30" s="104" t="s">
        <v>241</v>
      </c>
      <c r="J30" s="105" t="s">
        <v>289</v>
      </c>
      <c r="K30" s="105" t="s">
        <v>290</v>
      </c>
      <c r="L30" s="106" t="s">
        <v>291</v>
      </c>
      <c r="M30" s="164" t="s">
        <v>241</v>
      </c>
      <c r="N30" s="165" t="s">
        <v>289</v>
      </c>
      <c r="O30" s="165" t="s">
        <v>290</v>
      </c>
      <c r="P30" s="166" t="s">
        <v>291</v>
      </c>
      <c r="Q30" s="104" t="s">
        <v>241</v>
      </c>
      <c r="R30" s="105" t="s">
        <v>289</v>
      </c>
      <c r="S30" s="105" t="s">
        <v>290</v>
      </c>
      <c r="T30" s="106" t="s">
        <v>291</v>
      </c>
      <c r="U30" s="164" t="s">
        <v>241</v>
      </c>
      <c r="V30" s="165" t="s">
        <v>289</v>
      </c>
      <c r="W30" s="165" t="s">
        <v>290</v>
      </c>
      <c r="X30" s="166" t="s">
        <v>291</v>
      </c>
      <c r="Y30" s="104" t="s">
        <v>241</v>
      </c>
      <c r="Z30" s="105" t="s">
        <v>289</v>
      </c>
      <c r="AA30" s="105" t="s">
        <v>290</v>
      </c>
      <c r="AB30" s="106" t="s">
        <v>291</v>
      </c>
      <c r="AC30" s="164" t="s">
        <v>241</v>
      </c>
      <c r="AD30" s="165" t="s">
        <v>289</v>
      </c>
      <c r="AE30" s="165" t="s">
        <v>290</v>
      </c>
      <c r="AF30" s="166" t="s">
        <v>291</v>
      </c>
      <c r="AG30" s="104" t="s">
        <v>241</v>
      </c>
      <c r="AH30" s="105" t="s">
        <v>289</v>
      </c>
      <c r="AI30" s="105" t="s">
        <v>290</v>
      </c>
      <c r="AJ30" s="106" t="s">
        <v>291</v>
      </c>
      <c r="AK30" s="104" t="s">
        <v>241</v>
      </c>
      <c r="AL30" s="105" t="s">
        <v>289</v>
      </c>
      <c r="AM30" s="105" t="s">
        <v>290</v>
      </c>
      <c r="AN30" s="106" t="s">
        <v>291</v>
      </c>
      <c r="AO30" s="164" t="s">
        <v>241</v>
      </c>
      <c r="AP30" s="165" t="s">
        <v>289</v>
      </c>
      <c r="AQ30" s="165" t="s">
        <v>290</v>
      </c>
      <c r="AR30" s="166" t="s">
        <v>291</v>
      </c>
      <c r="AS30" s="104" t="s">
        <v>241</v>
      </c>
      <c r="AT30" s="105" t="s">
        <v>289</v>
      </c>
      <c r="AU30" s="105" t="s">
        <v>290</v>
      </c>
      <c r="AV30" s="106" t="s">
        <v>291</v>
      </c>
      <c r="AW30" s="164" t="s">
        <v>241</v>
      </c>
      <c r="AX30" s="165" t="s">
        <v>289</v>
      </c>
      <c r="AY30" s="165" t="s">
        <v>290</v>
      </c>
      <c r="AZ30" s="166" t="s">
        <v>291</v>
      </c>
      <c r="BA30" s="104" t="s">
        <v>241</v>
      </c>
      <c r="BB30" s="105" t="s">
        <v>289</v>
      </c>
      <c r="BC30" s="105" t="s">
        <v>290</v>
      </c>
      <c r="BD30" s="106" t="s">
        <v>291</v>
      </c>
      <c r="BE30" s="164" t="s">
        <v>241</v>
      </c>
      <c r="BF30" s="165" t="s">
        <v>289</v>
      </c>
      <c r="BG30" s="165" t="s">
        <v>290</v>
      </c>
      <c r="BH30" s="166" t="s">
        <v>291</v>
      </c>
      <c r="BI30" s="104" t="s">
        <v>241</v>
      </c>
      <c r="BJ30" s="105" t="s">
        <v>289</v>
      </c>
      <c r="BK30" s="105" t="s">
        <v>290</v>
      </c>
      <c r="BL30" s="106" t="s">
        <v>291</v>
      </c>
      <c r="BM30" s="164" t="s">
        <v>241</v>
      </c>
      <c r="BN30" s="165" t="s">
        <v>289</v>
      </c>
      <c r="BO30" s="165" t="s">
        <v>290</v>
      </c>
      <c r="BP30" s="166" t="s">
        <v>291</v>
      </c>
      <c r="BQ30" s="104" t="s">
        <v>241</v>
      </c>
      <c r="BR30" s="105" t="s">
        <v>289</v>
      </c>
      <c r="BS30" s="105" t="s">
        <v>290</v>
      </c>
      <c r="BT30" s="106" t="s">
        <v>291</v>
      </c>
      <c r="BU30" s="104" t="s">
        <v>241</v>
      </c>
      <c r="BV30" s="105" t="s">
        <v>289</v>
      </c>
      <c r="BW30" s="105" t="s">
        <v>290</v>
      </c>
      <c r="BX30" s="106" t="s">
        <v>291</v>
      </c>
      <c r="BY30" s="164" t="s">
        <v>241</v>
      </c>
      <c r="BZ30" s="165" t="s">
        <v>289</v>
      </c>
      <c r="CA30" s="165" t="s">
        <v>290</v>
      </c>
      <c r="CB30" s="166" t="s">
        <v>291</v>
      </c>
      <c r="CC30" s="104" t="s">
        <v>241</v>
      </c>
      <c r="CD30" s="105" t="s">
        <v>289</v>
      </c>
      <c r="CE30" s="105" t="s">
        <v>290</v>
      </c>
      <c r="CF30" s="106" t="s">
        <v>291</v>
      </c>
      <c r="CG30" s="104" t="s">
        <v>241</v>
      </c>
      <c r="CH30" s="105" t="s">
        <v>289</v>
      </c>
      <c r="CI30" s="105" t="s">
        <v>290</v>
      </c>
      <c r="CJ30" s="106" t="s">
        <v>291</v>
      </c>
      <c r="CK30" s="104" t="s">
        <v>241</v>
      </c>
      <c r="CL30" s="105" t="s">
        <v>289</v>
      </c>
      <c r="CM30" s="105" t="s">
        <v>290</v>
      </c>
      <c r="CN30" s="106" t="s">
        <v>291</v>
      </c>
      <c r="CO30" s="104" t="s">
        <v>241</v>
      </c>
      <c r="CP30" s="105" t="s">
        <v>289</v>
      </c>
      <c r="CQ30" s="105" t="s">
        <v>290</v>
      </c>
      <c r="CR30" s="106" t="s">
        <v>291</v>
      </c>
    </row>
    <row r="31" spans="1:96" ht="15.75" x14ac:dyDescent="0.25">
      <c r="A31" s="101" t="s">
        <v>256</v>
      </c>
      <c r="B31" s="74" t="s">
        <v>271</v>
      </c>
      <c r="C31" s="25">
        <f>L31+P31+T31+X31+AB31+AF31+AJ31+AN31+AR31+AV31+AZ31+BD31+BH31+BL31+BP31+BT31+BX31+CB31+CF31+CJ31+CN31+CR31</f>
        <v>0</v>
      </c>
      <c r="D31" s="26">
        <f>(I31+M31+Q31+U31+Y31+AC31+AG31+AK31+AO31+AS31+AW31+BA31+BE31+BI31+BM31+BQ31+BU31+BY31+CC31+CG31+CK31+CO31)/22</f>
        <v>0</v>
      </c>
      <c r="E31" s="26">
        <f>L31+T31+AJ31+AN31+AR31+AV31+AZ31+BP31+BT31+CB31+CR31</f>
        <v>0</v>
      </c>
      <c r="F31" s="26">
        <f>P31+X31+AB31+AF31+BD31+BH31+BL31+BX31+CF31+CJ31+CN31</f>
        <v>0</v>
      </c>
      <c r="G31" s="26">
        <f>L31+T31+AB31+AJ31+AN31+AV31+BD31+BL31+BT31+BX31+CF31+CJ31+CN31+CR31</f>
        <v>0</v>
      </c>
      <c r="H31" s="27">
        <f>P31+X31+AF31+AR31+AZ31+BH31+BP31+CB31</f>
        <v>0</v>
      </c>
      <c r="I31" s="11"/>
      <c r="J31" s="174" t="s">
        <v>22</v>
      </c>
      <c r="K31" s="7"/>
      <c r="L31" s="10"/>
      <c r="M31" s="170"/>
      <c r="N31" s="171" t="s">
        <v>86</v>
      </c>
      <c r="O31" s="171"/>
      <c r="P31" s="172"/>
      <c r="Q31" s="11"/>
      <c r="R31" s="174" t="s">
        <v>43</v>
      </c>
      <c r="S31" s="7"/>
      <c r="T31" s="10"/>
      <c r="U31" s="170"/>
      <c r="V31" s="171" t="s">
        <v>80</v>
      </c>
      <c r="W31" s="171"/>
      <c r="X31" s="172"/>
      <c r="Y31" s="11"/>
      <c r="Z31" s="7" t="s">
        <v>17</v>
      </c>
      <c r="AA31" s="7"/>
      <c r="AB31" s="10"/>
      <c r="AC31" s="170"/>
      <c r="AD31" s="171" t="s">
        <v>74</v>
      </c>
      <c r="AE31" s="171"/>
      <c r="AF31" s="172"/>
      <c r="AG31" s="11"/>
      <c r="AH31" s="174" t="s">
        <v>3</v>
      </c>
      <c r="AI31" s="7"/>
      <c r="AJ31" s="10"/>
      <c r="AK31" s="11"/>
      <c r="AL31" s="174" t="s">
        <v>32</v>
      </c>
      <c r="AM31" s="7"/>
      <c r="AN31" s="10"/>
      <c r="AO31" s="170"/>
      <c r="AP31" s="174" t="s">
        <v>52</v>
      </c>
      <c r="AQ31" s="171"/>
      <c r="AR31" s="172"/>
      <c r="AS31" s="11"/>
      <c r="AT31" s="174" t="s">
        <v>12</v>
      </c>
      <c r="AU31" s="7"/>
      <c r="AV31" s="10"/>
      <c r="AW31" s="170"/>
      <c r="AX31" s="174" t="s">
        <v>53</v>
      </c>
      <c r="AY31" s="171"/>
      <c r="AZ31" s="172"/>
      <c r="BA31" s="11"/>
      <c r="BB31" s="7" t="s">
        <v>43</v>
      </c>
      <c r="BC31" s="7"/>
      <c r="BD31" s="10"/>
      <c r="BE31" s="170"/>
      <c r="BF31" s="171" t="s">
        <v>73</v>
      </c>
      <c r="BG31" s="171"/>
      <c r="BH31" s="172"/>
      <c r="BI31" s="11"/>
      <c r="BJ31" s="7" t="s">
        <v>24</v>
      </c>
      <c r="BK31" s="7"/>
      <c r="BL31" s="10"/>
      <c r="BM31" s="170"/>
      <c r="BN31" s="174" t="s">
        <v>59</v>
      </c>
      <c r="BO31" s="171"/>
      <c r="BP31" s="172"/>
      <c r="BQ31" s="11"/>
      <c r="BR31" s="174" t="s">
        <v>17</v>
      </c>
      <c r="BS31" s="7"/>
      <c r="BT31" s="10"/>
      <c r="BU31" s="11"/>
      <c r="BV31" s="7" t="s">
        <v>3</v>
      </c>
      <c r="BW31" s="7"/>
      <c r="BX31" s="10"/>
      <c r="BY31" s="170"/>
      <c r="BZ31" s="174" t="s">
        <v>55</v>
      </c>
      <c r="CA31" s="171"/>
      <c r="CB31" s="172"/>
      <c r="CC31" s="11"/>
      <c r="CD31" s="7" t="s">
        <v>32</v>
      </c>
      <c r="CE31" s="7"/>
      <c r="CF31" s="10"/>
      <c r="CG31" s="11"/>
      <c r="CH31" s="7" t="s">
        <v>12</v>
      </c>
      <c r="CI31" s="7"/>
      <c r="CJ31" s="10"/>
      <c r="CK31" s="11"/>
      <c r="CL31" s="7" t="s">
        <v>22</v>
      </c>
      <c r="CM31" s="7"/>
      <c r="CN31" s="10"/>
      <c r="CO31" s="11"/>
      <c r="CP31" s="174" t="s">
        <v>24</v>
      </c>
      <c r="CQ31" s="7"/>
      <c r="CR31" s="10"/>
    </row>
    <row r="32" spans="1:96" ht="15.75" x14ac:dyDescent="0.25">
      <c r="A32" s="101" t="s">
        <v>257</v>
      </c>
      <c r="B32" s="77" t="s">
        <v>272</v>
      </c>
      <c r="C32" s="25">
        <f>L32+P32+T32+X32+AB32+AF32+AJ32+AN32+AR32+AV32+AZ32+BD32+BH32+BL32+BP32+BT32+BX32+CB32+CF32+CJ32+CN32+CR32</f>
        <v>0</v>
      </c>
      <c r="D32" s="26">
        <f>I32+M32+Q32+U32+Y32+AC32+AG32+AK32+AO32+AS32+AW32+BA32+BE32+BI32+BM32+BQ32+BU32+BY32+CC32+CG32+CK32+CO32</f>
        <v>0</v>
      </c>
      <c r="E32" s="26">
        <f>L32+T32+AJ32+AN32+AR32+AV32+AZ32+BP32+BT32+CB32+CR32</f>
        <v>0</v>
      </c>
      <c r="F32" s="26">
        <f>P32+X32+AB32+AF32+BD32+BH32+BL32+BX32+CF32+CJ32+CN32</f>
        <v>0</v>
      </c>
      <c r="G32" s="26">
        <f>L32+T32+AB32+AJ32+AN32+AV32+BD32+BL32+BT32+BX32+CF32+CJ32+CN32+CR32</f>
        <v>0</v>
      </c>
      <c r="H32" s="27">
        <f>P32+X32+AF32+AR32+AZ32+BH32+BP32+CB32</f>
        <v>0</v>
      </c>
      <c r="I32" s="11"/>
      <c r="J32" s="174" t="s">
        <v>22</v>
      </c>
      <c r="K32" s="7"/>
      <c r="L32" s="10"/>
      <c r="M32" s="170"/>
      <c r="N32" s="171" t="s">
        <v>86</v>
      </c>
      <c r="O32" s="171"/>
      <c r="P32" s="172"/>
      <c r="Q32" s="11"/>
      <c r="R32" s="174" t="s">
        <v>43</v>
      </c>
      <c r="S32" s="7"/>
      <c r="T32" s="10"/>
      <c r="U32" s="170"/>
      <c r="V32" s="171" t="s">
        <v>80</v>
      </c>
      <c r="W32" s="171"/>
      <c r="X32" s="172"/>
      <c r="Y32" s="11"/>
      <c r="Z32" s="7" t="s">
        <v>17</v>
      </c>
      <c r="AA32" s="7"/>
      <c r="AB32" s="10"/>
      <c r="AC32" s="170"/>
      <c r="AD32" s="171" t="s">
        <v>74</v>
      </c>
      <c r="AE32" s="171"/>
      <c r="AF32" s="172"/>
      <c r="AG32" s="11"/>
      <c r="AH32" s="174" t="s">
        <v>3</v>
      </c>
      <c r="AI32" s="7"/>
      <c r="AJ32" s="10"/>
      <c r="AK32" s="11"/>
      <c r="AL32" s="174" t="s">
        <v>32</v>
      </c>
      <c r="AM32" s="7"/>
      <c r="AN32" s="10"/>
      <c r="AO32" s="170"/>
      <c r="AP32" s="174" t="s">
        <v>52</v>
      </c>
      <c r="AQ32" s="171"/>
      <c r="AR32" s="172"/>
      <c r="AS32" s="11"/>
      <c r="AT32" s="174" t="s">
        <v>12</v>
      </c>
      <c r="AU32" s="7"/>
      <c r="AV32" s="10"/>
      <c r="AW32" s="170"/>
      <c r="AX32" s="174" t="s">
        <v>53</v>
      </c>
      <c r="AY32" s="171"/>
      <c r="AZ32" s="172"/>
      <c r="BA32" s="11"/>
      <c r="BB32" s="7" t="s">
        <v>43</v>
      </c>
      <c r="BC32" s="7"/>
      <c r="BD32" s="10"/>
      <c r="BE32" s="170"/>
      <c r="BF32" s="171" t="s">
        <v>73</v>
      </c>
      <c r="BG32" s="171"/>
      <c r="BH32" s="172"/>
      <c r="BI32" s="11"/>
      <c r="BJ32" s="7" t="s">
        <v>24</v>
      </c>
      <c r="BK32" s="7"/>
      <c r="BL32" s="10"/>
      <c r="BM32" s="170"/>
      <c r="BN32" s="174" t="s">
        <v>59</v>
      </c>
      <c r="BO32" s="171"/>
      <c r="BP32" s="172"/>
      <c r="BQ32" s="11"/>
      <c r="BR32" s="174" t="s">
        <v>17</v>
      </c>
      <c r="BS32" s="7"/>
      <c r="BT32" s="10"/>
      <c r="BU32" s="11"/>
      <c r="BV32" s="7" t="s">
        <v>3</v>
      </c>
      <c r="BW32" s="7"/>
      <c r="BX32" s="10"/>
      <c r="BY32" s="170"/>
      <c r="BZ32" s="174" t="s">
        <v>55</v>
      </c>
      <c r="CA32" s="171"/>
      <c r="CB32" s="172"/>
      <c r="CC32" s="11"/>
      <c r="CD32" s="7" t="s">
        <v>32</v>
      </c>
      <c r="CE32" s="7"/>
      <c r="CF32" s="10"/>
      <c r="CG32" s="11"/>
      <c r="CH32" s="7" t="s">
        <v>12</v>
      </c>
      <c r="CI32" s="7"/>
      <c r="CJ32" s="10"/>
      <c r="CK32" s="11"/>
      <c r="CL32" s="7" t="s">
        <v>22</v>
      </c>
      <c r="CM32" s="7"/>
      <c r="CN32" s="10"/>
      <c r="CO32" s="11"/>
      <c r="CP32" s="174" t="s">
        <v>24</v>
      </c>
      <c r="CQ32" s="7"/>
      <c r="CR32" s="10"/>
    </row>
    <row r="33" spans="1:96" ht="16.5" thickBot="1" x14ac:dyDescent="0.3">
      <c r="A33" s="94"/>
      <c r="B33" s="70"/>
      <c r="C33" s="39"/>
      <c r="D33" s="39"/>
      <c r="E33" s="24"/>
      <c r="F33" s="24"/>
      <c r="G33" s="24"/>
      <c r="H33" s="24"/>
      <c r="I33" s="107"/>
      <c r="J33" s="108"/>
      <c r="K33" s="108"/>
      <c r="L33" s="109"/>
      <c r="M33" s="107"/>
      <c r="N33" s="108"/>
      <c r="O33" s="108"/>
      <c r="P33" s="109"/>
      <c r="Q33" s="107"/>
      <c r="R33" s="108"/>
      <c r="S33" s="108"/>
      <c r="T33" s="109"/>
      <c r="U33" s="107"/>
      <c r="V33" s="108"/>
      <c r="W33" s="108"/>
      <c r="X33" s="109"/>
      <c r="Y33" s="107"/>
      <c r="Z33" s="108"/>
      <c r="AA33" s="108"/>
      <c r="AB33" s="109"/>
      <c r="AC33" s="107"/>
      <c r="AD33" s="108"/>
      <c r="AE33" s="108"/>
      <c r="AF33" s="109"/>
      <c r="AG33" s="107"/>
      <c r="AH33" s="108"/>
      <c r="AI33" s="108"/>
      <c r="AJ33" s="109"/>
      <c r="AK33" s="107"/>
      <c r="AL33" s="108"/>
      <c r="AM33" s="108"/>
      <c r="AN33" s="109"/>
      <c r="AO33" s="107"/>
      <c r="AP33" s="108"/>
      <c r="AQ33" s="108"/>
      <c r="AR33" s="109"/>
      <c r="AS33" s="107"/>
      <c r="AT33" s="108"/>
      <c r="AU33" s="108"/>
      <c r="AV33" s="109"/>
      <c r="AW33" s="107"/>
      <c r="AX33" s="108"/>
      <c r="AY33" s="108"/>
      <c r="AZ33" s="109"/>
      <c r="BA33" s="107"/>
      <c r="BB33" s="108"/>
      <c r="BC33" s="108"/>
      <c r="BD33" s="109"/>
      <c r="BE33" s="107"/>
      <c r="BF33" s="108"/>
      <c r="BG33" s="108"/>
      <c r="BH33" s="109"/>
      <c r="BI33" s="107"/>
      <c r="BJ33" s="108"/>
      <c r="BK33" s="108"/>
      <c r="BL33" s="109"/>
      <c r="BM33" s="107"/>
      <c r="BN33" s="108"/>
      <c r="BO33" s="108"/>
      <c r="BP33" s="109"/>
      <c r="BQ33" s="107"/>
      <c r="BR33" s="108"/>
      <c r="BS33" s="108"/>
      <c r="BT33" s="109"/>
      <c r="BU33" s="107"/>
      <c r="BV33" s="108"/>
      <c r="BW33" s="108"/>
      <c r="BX33" s="109"/>
      <c r="BY33" s="107"/>
      <c r="BZ33" s="108"/>
      <c r="CA33" s="108"/>
      <c r="CB33" s="109"/>
      <c r="CC33" s="107"/>
      <c r="CD33" s="108"/>
      <c r="CE33" s="108"/>
      <c r="CF33" s="109"/>
      <c r="CG33" s="107"/>
      <c r="CH33" s="108"/>
      <c r="CI33" s="108"/>
      <c r="CJ33" s="109"/>
      <c r="CK33" s="107"/>
      <c r="CL33" s="108"/>
      <c r="CM33" s="108"/>
      <c r="CN33" s="109"/>
      <c r="CO33" s="107"/>
      <c r="CP33" s="108"/>
      <c r="CQ33" s="108"/>
      <c r="CR33" s="109"/>
    </row>
    <row r="34" spans="1:96" ht="16.5" thickBot="1" x14ac:dyDescent="0.3">
      <c r="A34" s="88" t="s">
        <v>0</v>
      </c>
      <c r="B34" s="72" t="s">
        <v>52</v>
      </c>
      <c r="C34" s="104" t="s">
        <v>235</v>
      </c>
      <c r="D34" s="105" t="s">
        <v>301</v>
      </c>
      <c r="E34" s="105" t="s">
        <v>180</v>
      </c>
      <c r="F34" s="105" t="s">
        <v>181</v>
      </c>
      <c r="G34" s="105" t="s">
        <v>33</v>
      </c>
      <c r="H34" s="106" t="s">
        <v>293</v>
      </c>
      <c r="I34" s="104" t="s">
        <v>241</v>
      </c>
      <c r="J34" s="105" t="s">
        <v>289</v>
      </c>
      <c r="K34" s="105" t="s">
        <v>290</v>
      </c>
      <c r="L34" s="106" t="s">
        <v>291</v>
      </c>
      <c r="M34" s="164" t="s">
        <v>241</v>
      </c>
      <c r="N34" s="165" t="s">
        <v>289</v>
      </c>
      <c r="O34" s="165" t="s">
        <v>290</v>
      </c>
      <c r="P34" s="166" t="s">
        <v>291</v>
      </c>
      <c r="Q34" s="104" t="s">
        <v>241</v>
      </c>
      <c r="R34" s="105" t="s">
        <v>289</v>
      </c>
      <c r="S34" s="105" t="s">
        <v>290</v>
      </c>
      <c r="T34" s="106" t="s">
        <v>291</v>
      </c>
      <c r="U34" s="164" t="s">
        <v>241</v>
      </c>
      <c r="V34" s="165" t="s">
        <v>289</v>
      </c>
      <c r="W34" s="165" t="s">
        <v>290</v>
      </c>
      <c r="X34" s="166" t="s">
        <v>291</v>
      </c>
      <c r="Y34" s="104" t="s">
        <v>241</v>
      </c>
      <c r="Z34" s="105" t="s">
        <v>289</v>
      </c>
      <c r="AA34" s="105" t="s">
        <v>290</v>
      </c>
      <c r="AB34" s="106" t="s">
        <v>291</v>
      </c>
      <c r="AC34" s="164" t="s">
        <v>241</v>
      </c>
      <c r="AD34" s="165" t="s">
        <v>289</v>
      </c>
      <c r="AE34" s="165" t="s">
        <v>290</v>
      </c>
      <c r="AF34" s="166" t="s">
        <v>291</v>
      </c>
      <c r="AG34" s="104" t="s">
        <v>241</v>
      </c>
      <c r="AH34" s="105" t="s">
        <v>289</v>
      </c>
      <c r="AI34" s="105" t="s">
        <v>290</v>
      </c>
      <c r="AJ34" s="106" t="s">
        <v>291</v>
      </c>
      <c r="AK34" s="104" t="s">
        <v>241</v>
      </c>
      <c r="AL34" s="105" t="s">
        <v>289</v>
      </c>
      <c r="AM34" s="105" t="s">
        <v>290</v>
      </c>
      <c r="AN34" s="106" t="s">
        <v>291</v>
      </c>
      <c r="AO34" s="164" t="s">
        <v>241</v>
      </c>
      <c r="AP34" s="165" t="s">
        <v>289</v>
      </c>
      <c r="AQ34" s="165" t="s">
        <v>290</v>
      </c>
      <c r="AR34" s="166" t="s">
        <v>291</v>
      </c>
      <c r="AS34" s="104" t="s">
        <v>241</v>
      </c>
      <c r="AT34" s="105" t="s">
        <v>289</v>
      </c>
      <c r="AU34" s="105" t="s">
        <v>290</v>
      </c>
      <c r="AV34" s="106" t="s">
        <v>291</v>
      </c>
      <c r="AW34" s="164" t="s">
        <v>241</v>
      </c>
      <c r="AX34" s="165" t="s">
        <v>289</v>
      </c>
      <c r="AY34" s="165" t="s">
        <v>290</v>
      </c>
      <c r="AZ34" s="166" t="s">
        <v>291</v>
      </c>
      <c r="BA34" s="104" t="s">
        <v>241</v>
      </c>
      <c r="BB34" s="105" t="s">
        <v>289</v>
      </c>
      <c r="BC34" s="105" t="s">
        <v>290</v>
      </c>
      <c r="BD34" s="106" t="s">
        <v>291</v>
      </c>
      <c r="BE34" s="164" t="s">
        <v>241</v>
      </c>
      <c r="BF34" s="165" t="s">
        <v>289</v>
      </c>
      <c r="BG34" s="165" t="s">
        <v>290</v>
      </c>
      <c r="BH34" s="166" t="s">
        <v>291</v>
      </c>
      <c r="BI34" s="104" t="s">
        <v>241</v>
      </c>
      <c r="BJ34" s="105" t="s">
        <v>289</v>
      </c>
      <c r="BK34" s="105" t="s">
        <v>290</v>
      </c>
      <c r="BL34" s="106" t="s">
        <v>291</v>
      </c>
      <c r="BM34" s="164" t="s">
        <v>241</v>
      </c>
      <c r="BN34" s="165" t="s">
        <v>289</v>
      </c>
      <c r="BO34" s="165" t="s">
        <v>290</v>
      </c>
      <c r="BP34" s="166" t="s">
        <v>291</v>
      </c>
      <c r="BQ34" s="104" t="s">
        <v>241</v>
      </c>
      <c r="BR34" s="105" t="s">
        <v>289</v>
      </c>
      <c r="BS34" s="105" t="s">
        <v>290</v>
      </c>
      <c r="BT34" s="106" t="s">
        <v>291</v>
      </c>
      <c r="BU34" s="104" t="s">
        <v>241</v>
      </c>
      <c r="BV34" s="105" t="s">
        <v>289</v>
      </c>
      <c r="BW34" s="105" t="s">
        <v>290</v>
      </c>
      <c r="BX34" s="106" t="s">
        <v>291</v>
      </c>
      <c r="BY34" s="164" t="s">
        <v>241</v>
      </c>
      <c r="BZ34" s="165" t="s">
        <v>289</v>
      </c>
      <c r="CA34" s="165" t="s">
        <v>290</v>
      </c>
      <c r="CB34" s="166" t="s">
        <v>291</v>
      </c>
      <c r="CC34" s="104" t="s">
        <v>241</v>
      </c>
      <c r="CD34" s="105" t="s">
        <v>289</v>
      </c>
      <c r="CE34" s="105" t="s">
        <v>290</v>
      </c>
      <c r="CF34" s="106" t="s">
        <v>291</v>
      </c>
      <c r="CG34" s="104" t="s">
        <v>241</v>
      </c>
      <c r="CH34" s="105" t="s">
        <v>289</v>
      </c>
      <c r="CI34" s="105" t="s">
        <v>290</v>
      </c>
      <c r="CJ34" s="106" t="s">
        <v>291</v>
      </c>
      <c r="CK34" s="104" t="s">
        <v>241</v>
      </c>
      <c r="CL34" s="105" t="s">
        <v>289</v>
      </c>
      <c r="CM34" s="105" t="s">
        <v>290</v>
      </c>
      <c r="CN34" s="106" t="s">
        <v>291</v>
      </c>
      <c r="CO34" s="104" t="s">
        <v>241</v>
      </c>
      <c r="CP34" s="105" t="s">
        <v>289</v>
      </c>
      <c r="CQ34" s="105" t="s">
        <v>290</v>
      </c>
      <c r="CR34" s="106" t="s">
        <v>291</v>
      </c>
    </row>
    <row r="35" spans="1:96" ht="15.75" x14ac:dyDescent="0.25">
      <c r="A35" s="101" t="s">
        <v>256</v>
      </c>
      <c r="B35" s="102" t="s">
        <v>273</v>
      </c>
      <c r="C35" s="25">
        <f>L35+P35+T35+X35+AB35+AF35+AJ35+AN35+AR35+AV35+AZ35+BD35+BH35+BL35+BP35+BT35+BX35+CB35+CF35+CJ35+CN35+CR35</f>
        <v>0</v>
      </c>
      <c r="D35" s="26">
        <f>(I35+M35+Q35+U35+Y35+AC35+AG35+AK35+AO35+AS35+AW35+BA35+BE35+BI35+BM35+BQ35+BU35+BY35+CC35+CG35+CK35+CO35)/22</f>
        <v>0</v>
      </c>
      <c r="E35" s="26">
        <f>L35+P35+X35+AF35+AJ35+AV35+BD35+BH35+BT35+CF35+CR35</f>
        <v>0</v>
      </c>
      <c r="F35" s="26">
        <f>T35+AB35+AN35+AR35+AZ35+BL35+BP35+BX35+CB35+CJ35+CN35</f>
        <v>0</v>
      </c>
      <c r="G35" s="26">
        <f>L35+T35+AB35+AJ35+AN35+AV35+BD35+BL35+BT35+BX35+CF35+CJ35+CN35+CR35</f>
        <v>0</v>
      </c>
      <c r="H35" s="27">
        <f>P35+X35+AF35+AR35+AZ35+BH35+BP35+CB35</f>
        <v>0</v>
      </c>
      <c r="I35" s="11"/>
      <c r="J35" s="174" t="s">
        <v>73</v>
      </c>
      <c r="K35" s="7"/>
      <c r="L35" s="10"/>
      <c r="M35" s="170"/>
      <c r="N35" s="174" t="s">
        <v>3</v>
      </c>
      <c r="O35" s="171"/>
      <c r="P35" s="172"/>
      <c r="Q35" s="11"/>
      <c r="R35" s="7" t="s">
        <v>53</v>
      </c>
      <c r="S35" s="7"/>
      <c r="T35" s="10"/>
      <c r="U35" s="170"/>
      <c r="V35" s="174" t="s">
        <v>12</v>
      </c>
      <c r="W35" s="171"/>
      <c r="X35" s="172"/>
      <c r="Y35" s="11"/>
      <c r="Z35" s="7" t="s">
        <v>59</v>
      </c>
      <c r="AA35" s="7"/>
      <c r="AB35" s="10"/>
      <c r="AC35" s="170"/>
      <c r="AD35" s="174" t="s">
        <v>17</v>
      </c>
      <c r="AE35" s="171"/>
      <c r="AF35" s="172"/>
      <c r="AG35" s="11"/>
      <c r="AH35" s="174" t="s">
        <v>86</v>
      </c>
      <c r="AI35" s="7"/>
      <c r="AJ35" s="10"/>
      <c r="AK35" s="11"/>
      <c r="AL35" s="7" t="s">
        <v>80</v>
      </c>
      <c r="AM35" s="7"/>
      <c r="AN35" s="10"/>
      <c r="AO35" s="170"/>
      <c r="AP35" s="171" t="s">
        <v>44</v>
      </c>
      <c r="AQ35" s="171"/>
      <c r="AR35" s="172"/>
      <c r="AS35" s="11"/>
      <c r="AT35" s="174" t="s">
        <v>74</v>
      </c>
      <c r="AU35" s="7"/>
      <c r="AV35" s="10"/>
      <c r="AW35" s="170"/>
      <c r="AX35" s="171" t="s">
        <v>43</v>
      </c>
      <c r="AY35" s="171"/>
      <c r="AZ35" s="172"/>
      <c r="BA35" s="11"/>
      <c r="BB35" s="174" t="s">
        <v>53</v>
      </c>
      <c r="BC35" s="7"/>
      <c r="BD35" s="10"/>
      <c r="BE35" s="170"/>
      <c r="BF35" s="174" t="s">
        <v>22</v>
      </c>
      <c r="BG35" s="171"/>
      <c r="BH35" s="172"/>
      <c r="BI35" s="11"/>
      <c r="BJ35" s="7" t="s">
        <v>55</v>
      </c>
      <c r="BK35" s="7"/>
      <c r="BL35" s="10"/>
      <c r="BM35" s="170"/>
      <c r="BN35" s="171" t="s">
        <v>24</v>
      </c>
      <c r="BO35" s="171"/>
      <c r="BP35" s="172"/>
      <c r="BQ35" s="11"/>
      <c r="BR35" s="174" t="s">
        <v>59</v>
      </c>
      <c r="BS35" s="7"/>
      <c r="BT35" s="10"/>
      <c r="BU35" s="11"/>
      <c r="BV35" s="7" t="s">
        <v>86</v>
      </c>
      <c r="BW35" s="7"/>
      <c r="BX35" s="10"/>
      <c r="BY35" s="170"/>
      <c r="BZ35" s="171" t="s">
        <v>32</v>
      </c>
      <c r="CA35" s="171"/>
      <c r="CB35" s="172"/>
      <c r="CC35" s="11"/>
      <c r="CD35" s="174" t="s">
        <v>80</v>
      </c>
      <c r="CE35" s="7"/>
      <c r="CF35" s="10"/>
      <c r="CG35" s="11"/>
      <c r="CH35" s="7" t="s">
        <v>74</v>
      </c>
      <c r="CI35" s="7"/>
      <c r="CJ35" s="10"/>
      <c r="CK35" s="11"/>
      <c r="CL35" s="7" t="s">
        <v>73</v>
      </c>
      <c r="CM35" s="7"/>
      <c r="CN35" s="10"/>
      <c r="CO35" s="11"/>
      <c r="CP35" s="174" t="s">
        <v>55</v>
      </c>
      <c r="CQ35" s="7"/>
      <c r="CR35" s="10"/>
    </row>
    <row r="36" spans="1:96" ht="15.75" x14ac:dyDescent="0.25">
      <c r="A36" s="101" t="s">
        <v>257</v>
      </c>
      <c r="B36" s="102" t="s">
        <v>274</v>
      </c>
      <c r="C36" s="25">
        <f>L36+P36+T36+X36+AB36+AF36+AJ36+AN36+AR36+AV36+AZ36+BD36+BH36+BL36+BP36+BT36+BX36+CB36+CF36+CJ36+CN36+CR36</f>
        <v>0</v>
      </c>
      <c r="D36" s="26">
        <f>I36+M36+Q36+U36+Y36+AC36+AG36+AK36+AO36+AS36+AW36+BA36+BE36+BI36+BM36+BQ36+BU36+BY36+CC36+CG36+CK36+CO36</f>
        <v>0</v>
      </c>
      <c r="E36" s="26">
        <f>L36+P36+X36+AF36+AJ36+AV36+BD36+BH36+BT36+CF36+CR36</f>
        <v>0</v>
      </c>
      <c r="F36" s="26">
        <f>T36+AB36+AN36+AR36+AZ36+BL36+BP36+BX36+CB36+CJ36+CN36</f>
        <v>0</v>
      </c>
      <c r="G36" s="26">
        <f>L36+T36+AB36+AJ36+AN36+AV36+BD36+BL36+BT36+BX36+CF36+CJ36+CN36+CR36</f>
        <v>0</v>
      </c>
      <c r="H36" s="27">
        <f>P36+X36+AF36+AR36+AZ36+BH36+BP36+CB36</f>
        <v>0</v>
      </c>
      <c r="I36" s="11"/>
      <c r="J36" s="174" t="s">
        <v>73</v>
      </c>
      <c r="K36" s="7"/>
      <c r="L36" s="10"/>
      <c r="M36" s="170"/>
      <c r="N36" s="174" t="s">
        <v>3</v>
      </c>
      <c r="O36" s="171"/>
      <c r="P36" s="172"/>
      <c r="Q36" s="11"/>
      <c r="R36" s="7" t="s">
        <v>53</v>
      </c>
      <c r="S36" s="7"/>
      <c r="T36" s="10"/>
      <c r="U36" s="170"/>
      <c r="V36" s="174" t="s">
        <v>12</v>
      </c>
      <c r="W36" s="171"/>
      <c r="X36" s="172"/>
      <c r="Y36" s="11"/>
      <c r="Z36" s="7" t="s">
        <v>59</v>
      </c>
      <c r="AA36" s="7"/>
      <c r="AB36" s="10"/>
      <c r="AC36" s="170"/>
      <c r="AD36" s="174" t="s">
        <v>17</v>
      </c>
      <c r="AE36" s="171"/>
      <c r="AF36" s="172"/>
      <c r="AG36" s="11"/>
      <c r="AH36" s="174" t="s">
        <v>86</v>
      </c>
      <c r="AI36" s="7"/>
      <c r="AJ36" s="10"/>
      <c r="AK36" s="11"/>
      <c r="AL36" s="7" t="s">
        <v>80</v>
      </c>
      <c r="AM36" s="7"/>
      <c r="AN36" s="10"/>
      <c r="AO36" s="170"/>
      <c r="AP36" s="171" t="s">
        <v>44</v>
      </c>
      <c r="AQ36" s="171"/>
      <c r="AR36" s="172"/>
      <c r="AS36" s="11"/>
      <c r="AT36" s="174" t="s">
        <v>74</v>
      </c>
      <c r="AU36" s="7"/>
      <c r="AV36" s="10"/>
      <c r="AW36" s="170"/>
      <c r="AX36" s="171" t="s">
        <v>43</v>
      </c>
      <c r="AY36" s="171"/>
      <c r="AZ36" s="172"/>
      <c r="BA36" s="11"/>
      <c r="BB36" s="174" t="s">
        <v>53</v>
      </c>
      <c r="BC36" s="7"/>
      <c r="BD36" s="10"/>
      <c r="BE36" s="170"/>
      <c r="BF36" s="174" t="s">
        <v>22</v>
      </c>
      <c r="BG36" s="171"/>
      <c r="BH36" s="172"/>
      <c r="BI36" s="11"/>
      <c r="BJ36" s="7" t="s">
        <v>55</v>
      </c>
      <c r="BK36" s="7"/>
      <c r="BL36" s="10"/>
      <c r="BM36" s="170"/>
      <c r="BN36" s="171" t="s">
        <v>24</v>
      </c>
      <c r="BO36" s="171"/>
      <c r="BP36" s="172"/>
      <c r="BQ36" s="11"/>
      <c r="BR36" s="174" t="s">
        <v>59</v>
      </c>
      <c r="BS36" s="7"/>
      <c r="BT36" s="10"/>
      <c r="BU36" s="11"/>
      <c r="BV36" s="7" t="s">
        <v>86</v>
      </c>
      <c r="BW36" s="7"/>
      <c r="BX36" s="10"/>
      <c r="BY36" s="170"/>
      <c r="BZ36" s="171" t="s">
        <v>32</v>
      </c>
      <c r="CA36" s="171"/>
      <c r="CB36" s="172"/>
      <c r="CC36" s="11"/>
      <c r="CD36" s="174" t="s">
        <v>80</v>
      </c>
      <c r="CE36" s="7"/>
      <c r="CF36" s="10"/>
      <c r="CG36" s="11"/>
      <c r="CH36" s="7" t="s">
        <v>74</v>
      </c>
      <c r="CI36" s="7"/>
      <c r="CJ36" s="10"/>
      <c r="CK36" s="11"/>
      <c r="CL36" s="7" t="s">
        <v>73</v>
      </c>
      <c r="CM36" s="7"/>
      <c r="CN36" s="10"/>
      <c r="CO36" s="11"/>
      <c r="CP36" s="174" t="s">
        <v>55</v>
      </c>
      <c r="CQ36" s="7"/>
      <c r="CR36" s="10"/>
    </row>
    <row r="37" spans="1:96" ht="16.5" thickBot="1" x14ac:dyDescent="0.3">
      <c r="A37" s="94"/>
      <c r="B37" s="103"/>
      <c r="C37" s="39"/>
      <c r="D37" s="39"/>
      <c r="E37" s="24"/>
      <c r="F37" s="24"/>
      <c r="G37" s="24"/>
      <c r="H37" s="24"/>
      <c r="I37" s="107"/>
      <c r="J37" s="108"/>
      <c r="K37" s="108"/>
      <c r="L37" s="109"/>
      <c r="M37" s="107"/>
      <c r="N37" s="108"/>
      <c r="O37" s="108"/>
      <c r="P37" s="109"/>
      <c r="Q37" s="107"/>
      <c r="R37" s="108"/>
      <c r="S37" s="108"/>
      <c r="T37" s="109"/>
      <c r="U37" s="107"/>
      <c r="V37" s="108"/>
      <c r="W37" s="108"/>
      <c r="X37" s="109"/>
      <c r="Y37" s="107"/>
      <c r="Z37" s="108"/>
      <c r="AA37" s="108"/>
      <c r="AB37" s="109"/>
      <c r="AC37" s="107"/>
      <c r="AD37" s="108"/>
      <c r="AE37" s="108"/>
      <c r="AF37" s="109"/>
      <c r="AG37" s="107"/>
      <c r="AH37" s="108"/>
      <c r="AI37" s="108"/>
      <c r="AJ37" s="109"/>
      <c r="AK37" s="107"/>
      <c r="AL37" s="108"/>
      <c r="AM37" s="108"/>
      <c r="AN37" s="109"/>
      <c r="AO37" s="107"/>
      <c r="AP37" s="108"/>
      <c r="AQ37" s="108"/>
      <c r="AR37" s="109"/>
      <c r="AS37" s="107"/>
      <c r="AT37" s="108"/>
      <c r="AU37" s="108"/>
      <c r="AV37" s="109"/>
      <c r="AW37" s="107"/>
      <c r="AX37" s="108"/>
      <c r="AY37" s="108"/>
      <c r="AZ37" s="109"/>
      <c r="BA37" s="107"/>
      <c r="BB37" s="108"/>
      <c r="BC37" s="108"/>
      <c r="BD37" s="109"/>
      <c r="BE37" s="107"/>
      <c r="BF37" s="108"/>
      <c r="BG37" s="108"/>
      <c r="BH37" s="109"/>
      <c r="BI37" s="107"/>
      <c r="BJ37" s="108"/>
      <c r="BK37" s="108"/>
      <c r="BL37" s="109"/>
      <c r="BM37" s="107"/>
      <c r="BN37" s="108"/>
      <c r="BO37" s="108"/>
      <c r="BP37" s="109"/>
      <c r="BQ37" s="107"/>
      <c r="BR37" s="108"/>
      <c r="BS37" s="108"/>
      <c r="BT37" s="109"/>
      <c r="BU37" s="107"/>
      <c r="BV37" s="108"/>
      <c r="BW37" s="108"/>
      <c r="BX37" s="109"/>
      <c r="BY37" s="107"/>
      <c r="BZ37" s="108"/>
      <c r="CA37" s="108"/>
      <c r="CB37" s="109"/>
      <c r="CC37" s="107"/>
      <c r="CD37" s="108"/>
      <c r="CE37" s="108"/>
      <c r="CF37" s="109"/>
      <c r="CG37" s="107"/>
      <c r="CH37" s="108"/>
      <c r="CI37" s="108"/>
      <c r="CJ37" s="109"/>
      <c r="CK37" s="107"/>
      <c r="CL37" s="108"/>
      <c r="CM37" s="108"/>
      <c r="CN37" s="109"/>
      <c r="CO37" s="107"/>
      <c r="CP37" s="108"/>
      <c r="CQ37" s="108"/>
      <c r="CR37" s="109"/>
    </row>
    <row r="38" spans="1:96" ht="16.5" thickBot="1" x14ac:dyDescent="0.3">
      <c r="A38" s="88" t="s">
        <v>0</v>
      </c>
      <c r="B38" s="72" t="s">
        <v>53</v>
      </c>
      <c r="C38" s="104" t="s">
        <v>235</v>
      </c>
      <c r="D38" s="105" t="s">
        <v>301</v>
      </c>
      <c r="E38" s="105" t="s">
        <v>180</v>
      </c>
      <c r="F38" s="105" t="s">
        <v>181</v>
      </c>
      <c r="G38" s="105" t="s">
        <v>33</v>
      </c>
      <c r="H38" s="106" t="s">
        <v>293</v>
      </c>
      <c r="I38" s="104" t="s">
        <v>241</v>
      </c>
      <c r="J38" s="105" t="s">
        <v>289</v>
      </c>
      <c r="K38" s="105" t="s">
        <v>290</v>
      </c>
      <c r="L38" s="106" t="s">
        <v>291</v>
      </c>
      <c r="M38" s="164" t="s">
        <v>241</v>
      </c>
      <c r="N38" s="165" t="s">
        <v>289</v>
      </c>
      <c r="O38" s="165" t="s">
        <v>290</v>
      </c>
      <c r="P38" s="166" t="s">
        <v>291</v>
      </c>
      <c r="Q38" s="104" t="s">
        <v>241</v>
      </c>
      <c r="R38" s="105" t="s">
        <v>289</v>
      </c>
      <c r="S38" s="105" t="s">
        <v>290</v>
      </c>
      <c r="T38" s="106" t="s">
        <v>291</v>
      </c>
      <c r="U38" s="164" t="s">
        <v>241</v>
      </c>
      <c r="V38" s="165" t="s">
        <v>289</v>
      </c>
      <c r="W38" s="165" t="s">
        <v>290</v>
      </c>
      <c r="X38" s="166" t="s">
        <v>291</v>
      </c>
      <c r="Y38" s="104" t="s">
        <v>241</v>
      </c>
      <c r="Z38" s="105" t="s">
        <v>289</v>
      </c>
      <c r="AA38" s="105" t="s">
        <v>290</v>
      </c>
      <c r="AB38" s="106" t="s">
        <v>291</v>
      </c>
      <c r="AC38" s="164" t="s">
        <v>241</v>
      </c>
      <c r="AD38" s="165" t="s">
        <v>289</v>
      </c>
      <c r="AE38" s="165" t="s">
        <v>290</v>
      </c>
      <c r="AF38" s="166" t="s">
        <v>291</v>
      </c>
      <c r="AG38" s="104" t="s">
        <v>241</v>
      </c>
      <c r="AH38" s="105" t="s">
        <v>289</v>
      </c>
      <c r="AI38" s="105" t="s">
        <v>290</v>
      </c>
      <c r="AJ38" s="106" t="s">
        <v>291</v>
      </c>
      <c r="AK38" s="104" t="s">
        <v>241</v>
      </c>
      <c r="AL38" s="105" t="s">
        <v>289</v>
      </c>
      <c r="AM38" s="105" t="s">
        <v>290</v>
      </c>
      <c r="AN38" s="106" t="s">
        <v>291</v>
      </c>
      <c r="AO38" s="164" t="s">
        <v>241</v>
      </c>
      <c r="AP38" s="165" t="s">
        <v>289</v>
      </c>
      <c r="AQ38" s="165" t="s">
        <v>290</v>
      </c>
      <c r="AR38" s="166" t="s">
        <v>291</v>
      </c>
      <c r="AS38" s="104" t="s">
        <v>241</v>
      </c>
      <c r="AT38" s="105" t="s">
        <v>289</v>
      </c>
      <c r="AU38" s="105" t="s">
        <v>290</v>
      </c>
      <c r="AV38" s="106" t="s">
        <v>291</v>
      </c>
      <c r="AW38" s="164" t="s">
        <v>241</v>
      </c>
      <c r="AX38" s="165" t="s">
        <v>289</v>
      </c>
      <c r="AY38" s="165" t="s">
        <v>290</v>
      </c>
      <c r="AZ38" s="166" t="s">
        <v>291</v>
      </c>
      <c r="BA38" s="104" t="s">
        <v>241</v>
      </c>
      <c r="BB38" s="105" t="s">
        <v>289</v>
      </c>
      <c r="BC38" s="105" t="s">
        <v>290</v>
      </c>
      <c r="BD38" s="106" t="s">
        <v>291</v>
      </c>
      <c r="BE38" s="164" t="s">
        <v>241</v>
      </c>
      <c r="BF38" s="165" t="s">
        <v>289</v>
      </c>
      <c r="BG38" s="165" t="s">
        <v>290</v>
      </c>
      <c r="BH38" s="166" t="s">
        <v>291</v>
      </c>
      <c r="BI38" s="104" t="s">
        <v>241</v>
      </c>
      <c r="BJ38" s="105" t="s">
        <v>289</v>
      </c>
      <c r="BK38" s="105" t="s">
        <v>290</v>
      </c>
      <c r="BL38" s="106" t="s">
        <v>291</v>
      </c>
      <c r="BM38" s="164" t="s">
        <v>241</v>
      </c>
      <c r="BN38" s="165" t="s">
        <v>289</v>
      </c>
      <c r="BO38" s="165" t="s">
        <v>290</v>
      </c>
      <c r="BP38" s="166" t="s">
        <v>291</v>
      </c>
      <c r="BQ38" s="104" t="s">
        <v>241</v>
      </c>
      <c r="BR38" s="105" t="s">
        <v>289</v>
      </c>
      <c r="BS38" s="105" t="s">
        <v>290</v>
      </c>
      <c r="BT38" s="106" t="s">
        <v>291</v>
      </c>
      <c r="BU38" s="104" t="s">
        <v>241</v>
      </c>
      <c r="BV38" s="105" t="s">
        <v>289</v>
      </c>
      <c r="BW38" s="105" t="s">
        <v>290</v>
      </c>
      <c r="BX38" s="106" t="s">
        <v>291</v>
      </c>
      <c r="BY38" s="164" t="s">
        <v>241</v>
      </c>
      <c r="BZ38" s="165" t="s">
        <v>289</v>
      </c>
      <c r="CA38" s="165" t="s">
        <v>290</v>
      </c>
      <c r="CB38" s="166" t="s">
        <v>291</v>
      </c>
      <c r="CC38" s="104" t="s">
        <v>241</v>
      </c>
      <c r="CD38" s="105" t="s">
        <v>289</v>
      </c>
      <c r="CE38" s="105" t="s">
        <v>290</v>
      </c>
      <c r="CF38" s="106" t="s">
        <v>291</v>
      </c>
      <c r="CG38" s="104" t="s">
        <v>241</v>
      </c>
      <c r="CH38" s="105" t="s">
        <v>289</v>
      </c>
      <c r="CI38" s="105" t="s">
        <v>290</v>
      </c>
      <c r="CJ38" s="106" t="s">
        <v>291</v>
      </c>
      <c r="CK38" s="104" t="s">
        <v>241</v>
      </c>
      <c r="CL38" s="105" t="s">
        <v>289</v>
      </c>
      <c r="CM38" s="105" t="s">
        <v>290</v>
      </c>
      <c r="CN38" s="106" t="s">
        <v>291</v>
      </c>
      <c r="CO38" s="104" t="s">
        <v>241</v>
      </c>
      <c r="CP38" s="105" t="s">
        <v>289</v>
      </c>
      <c r="CQ38" s="105" t="s">
        <v>290</v>
      </c>
      <c r="CR38" s="106" t="s">
        <v>291</v>
      </c>
    </row>
    <row r="39" spans="1:96" ht="15.75" x14ac:dyDescent="0.25">
      <c r="A39" s="101" t="s">
        <v>256</v>
      </c>
      <c r="B39" s="102" t="s">
        <v>275</v>
      </c>
      <c r="C39" s="25">
        <f>L39+P39+T39+X39+AB39+AF39+AJ39+AN39+AR39+AV39+AZ39+BD39+BH39+BL39+BP39+BT39+BX39+CB39+CF39+CJ39+CN39+CR39</f>
        <v>0</v>
      </c>
      <c r="D39" s="26">
        <f>(I39+M39+Q39+U39+Y39+AC39+AG39+AK39+AO39+AS39+AW39+BA39+BE39+BI39+BM39+BQ39+BU39+BY39+CC39+CG39+CK39+CO39)/22</f>
        <v>0</v>
      </c>
      <c r="E39" s="26">
        <f>L39+P39+T39+X39+AF39+AJ39+AV39+BH39+BL39+BT39+CF39</f>
        <v>0</v>
      </c>
      <c r="F39" s="26">
        <f>AB39+AN39+AR39+AZ39+BD39+BP39+BX39+CB39+CJ39+CN39+CR39</f>
        <v>0</v>
      </c>
      <c r="G39" s="26">
        <f>L39+T39+AB39+AJ39+AN39+AV39+BD39+BL39+BT39+BX39+CF39+CJ39+CN39+CR39</f>
        <v>0</v>
      </c>
      <c r="H39" s="27">
        <f>P39+X39+AF39+AR39+AZ39+BH39+BP39+CB39</f>
        <v>0</v>
      </c>
      <c r="I39" s="11"/>
      <c r="J39" s="174" t="s">
        <v>74</v>
      </c>
      <c r="K39" s="7"/>
      <c r="L39" s="10"/>
      <c r="M39" s="170"/>
      <c r="N39" s="174" t="s">
        <v>12</v>
      </c>
      <c r="O39" s="171"/>
      <c r="P39" s="172"/>
      <c r="Q39" s="11"/>
      <c r="R39" s="174" t="s">
        <v>52</v>
      </c>
      <c r="S39" s="7"/>
      <c r="T39" s="10"/>
      <c r="U39" s="170"/>
      <c r="V39" s="174" t="s">
        <v>3</v>
      </c>
      <c r="W39" s="171"/>
      <c r="X39" s="172"/>
      <c r="Y39" s="11"/>
      <c r="Z39" s="7" t="s">
        <v>80</v>
      </c>
      <c r="AA39" s="7"/>
      <c r="AB39" s="10"/>
      <c r="AC39" s="170"/>
      <c r="AD39" s="174" t="s">
        <v>22</v>
      </c>
      <c r="AE39" s="171"/>
      <c r="AF39" s="172"/>
      <c r="AG39" s="11"/>
      <c r="AH39" s="174" t="s">
        <v>73</v>
      </c>
      <c r="AI39" s="7"/>
      <c r="AJ39" s="10"/>
      <c r="AK39" s="11"/>
      <c r="AL39" s="7" t="s">
        <v>55</v>
      </c>
      <c r="AM39" s="7"/>
      <c r="AN39" s="10"/>
      <c r="AO39" s="170"/>
      <c r="AP39" s="171" t="s">
        <v>43</v>
      </c>
      <c r="AQ39" s="171"/>
      <c r="AR39" s="172"/>
      <c r="AS39" s="11"/>
      <c r="AT39" s="174" t="s">
        <v>86</v>
      </c>
      <c r="AU39" s="7"/>
      <c r="AV39" s="10"/>
      <c r="AW39" s="170"/>
      <c r="AX39" s="171" t="s">
        <v>44</v>
      </c>
      <c r="AY39" s="171"/>
      <c r="AZ39" s="172"/>
      <c r="BA39" s="11"/>
      <c r="BB39" s="7" t="s">
        <v>52</v>
      </c>
      <c r="BC39" s="7"/>
      <c r="BD39" s="10"/>
      <c r="BE39" s="170"/>
      <c r="BF39" s="174" t="s">
        <v>17</v>
      </c>
      <c r="BG39" s="171"/>
      <c r="BH39" s="172"/>
      <c r="BI39" s="11"/>
      <c r="BJ39" s="174" t="s">
        <v>59</v>
      </c>
      <c r="BK39" s="7"/>
      <c r="BL39" s="10"/>
      <c r="BM39" s="170"/>
      <c r="BN39" s="171" t="s">
        <v>32</v>
      </c>
      <c r="BO39" s="171"/>
      <c r="BP39" s="172"/>
      <c r="BQ39" s="11"/>
      <c r="BR39" s="174" t="s">
        <v>80</v>
      </c>
      <c r="BS39" s="7"/>
      <c r="BT39" s="10"/>
      <c r="BU39" s="11"/>
      <c r="BV39" s="7" t="s">
        <v>73</v>
      </c>
      <c r="BW39" s="7"/>
      <c r="BX39" s="10"/>
      <c r="BY39" s="170"/>
      <c r="BZ39" s="171" t="s">
        <v>24</v>
      </c>
      <c r="CA39" s="171"/>
      <c r="CB39" s="172"/>
      <c r="CC39" s="11"/>
      <c r="CD39" s="174" t="s">
        <v>55</v>
      </c>
      <c r="CE39" s="7"/>
      <c r="CF39" s="10"/>
      <c r="CG39" s="11"/>
      <c r="CH39" s="7" t="s">
        <v>86</v>
      </c>
      <c r="CI39" s="7"/>
      <c r="CJ39" s="10"/>
      <c r="CK39" s="11"/>
      <c r="CL39" s="7" t="s">
        <v>74</v>
      </c>
      <c r="CM39" s="7"/>
      <c r="CN39" s="10"/>
      <c r="CO39" s="11"/>
      <c r="CP39" s="7" t="s">
        <v>59</v>
      </c>
      <c r="CQ39" s="7"/>
      <c r="CR39" s="10"/>
    </row>
    <row r="40" spans="1:96" ht="15.75" x14ac:dyDescent="0.25">
      <c r="A40" s="101" t="s">
        <v>257</v>
      </c>
      <c r="B40" s="102" t="s">
        <v>276</v>
      </c>
      <c r="C40" s="25">
        <f>L40+P40+T40+X40+AB40+AF40+AJ40+AN40+AR40+AV40+AZ40+BD40+BH40+BL40+BP40+BT40+BX40+CB40+CF40+CJ40+CN40+CR40</f>
        <v>0</v>
      </c>
      <c r="D40" s="26">
        <f>I40+M40+Q40+U40+Y40+AC40+AG40+AK40+AO40+AS40+AW40+BA40+BE40+BI40+BM40+BQ40+BU40+BY40+CC40+CG40+CK40+CO40</f>
        <v>0</v>
      </c>
      <c r="E40" s="26">
        <f>L40+P40+T40+X40+AF40+AJ40+AV40+BH40+BL40+BT40+CF40</f>
        <v>0</v>
      </c>
      <c r="F40" s="26">
        <f>AB40+AN40+AR40+AZ40+BD40+BP40+BX40+CB40+CJ40+CN40+CR40</f>
        <v>0</v>
      </c>
      <c r="G40" s="26">
        <f>L40+T40+AB40+AJ40+AN40+AV40+BD40+BL40+BT40+BX40+CF40+CJ40+CN40+CR40</f>
        <v>0</v>
      </c>
      <c r="H40" s="27">
        <f>P40+X40+AF40+AR40+AZ40+BH40+BP40+CB40</f>
        <v>0</v>
      </c>
      <c r="I40" s="11"/>
      <c r="J40" s="174" t="s">
        <v>74</v>
      </c>
      <c r="K40" s="7"/>
      <c r="L40" s="10"/>
      <c r="M40" s="170"/>
      <c r="N40" s="174" t="s">
        <v>12</v>
      </c>
      <c r="O40" s="171"/>
      <c r="P40" s="172"/>
      <c r="Q40" s="11"/>
      <c r="R40" s="174" t="s">
        <v>52</v>
      </c>
      <c r="S40" s="7"/>
      <c r="T40" s="10"/>
      <c r="U40" s="170"/>
      <c r="V40" s="174" t="s">
        <v>3</v>
      </c>
      <c r="W40" s="171"/>
      <c r="X40" s="172"/>
      <c r="Y40" s="11"/>
      <c r="Z40" s="7" t="s">
        <v>80</v>
      </c>
      <c r="AA40" s="7"/>
      <c r="AB40" s="10"/>
      <c r="AC40" s="170"/>
      <c r="AD40" s="174" t="s">
        <v>22</v>
      </c>
      <c r="AE40" s="171"/>
      <c r="AF40" s="172"/>
      <c r="AG40" s="11"/>
      <c r="AH40" s="174" t="s">
        <v>73</v>
      </c>
      <c r="AI40" s="7"/>
      <c r="AJ40" s="10"/>
      <c r="AK40" s="11"/>
      <c r="AL40" s="7" t="s">
        <v>55</v>
      </c>
      <c r="AM40" s="7"/>
      <c r="AN40" s="10"/>
      <c r="AO40" s="170"/>
      <c r="AP40" s="171" t="s">
        <v>43</v>
      </c>
      <c r="AQ40" s="171"/>
      <c r="AR40" s="172"/>
      <c r="AS40" s="11"/>
      <c r="AT40" s="174" t="s">
        <v>86</v>
      </c>
      <c r="AU40" s="7"/>
      <c r="AV40" s="10"/>
      <c r="AW40" s="170"/>
      <c r="AX40" s="171" t="s">
        <v>44</v>
      </c>
      <c r="AY40" s="171"/>
      <c r="AZ40" s="172"/>
      <c r="BA40" s="11"/>
      <c r="BB40" s="7" t="s">
        <v>52</v>
      </c>
      <c r="BC40" s="7"/>
      <c r="BD40" s="10"/>
      <c r="BE40" s="170"/>
      <c r="BF40" s="174" t="s">
        <v>17</v>
      </c>
      <c r="BG40" s="171"/>
      <c r="BH40" s="172"/>
      <c r="BI40" s="11"/>
      <c r="BJ40" s="174" t="s">
        <v>59</v>
      </c>
      <c r="BK40" s="7"/>
      <c r="BL40" s="10"/>
      <c r="BM40" s="170"/>
      <c r="BN40" s="171" t="s">
        <v>32</v>
      </c>
      <c r="BO40" s="171"/>
      <c r="BP40" s="172"/>
      <c r="BQ40" s="11"/>
      <c r="BR40" s="174" t="s">
        <v>80</v>
      </c>
      <c r="BS40" s="7"/>
      <c r="BT40" s="10"/>
      <c r="BU40" s="11"/>
      <c r="BV40" s="7" t="s">
        <v>73</v>
      </c>
      <c r="BW40" s="7"/>
      <c r="BX40" s="10"/>
      <c r="BY40" s="170"/>
      <c r="BZ40" s="171" t="s">
        <v>24</v>
      </c>
      <c r="CA40" s="171"/>
      <c r="CB40" s="172"/>
      <c r="CC40" s="11"/>
      <c r="CD40" s="174" t="s">
        <v>55</v>
      </c>
      <c r="CE40" s="7"/>
      <c r="CF40" s="10"/>
      <c r="CG40" s="11"/>
      <c r="CH40" s="7" t="s">
        <v>86</v>
      </c>
      <c r="CI40" s="7"/>
      <c r="CJ40" s="10"/>
      <c r="CK40" s="11"/>
      <c r="CL40" s="7" t="s">
        <v>74</v>
      </c>
      <c r="CM40" s="7"/>
      <c r="CN40" s="10"/>
      <c r="CO40" s="11"/>
      <c r="CP40" s="7" t="s">
        <v>59</v>
      </c>
      <c r="CQ40" s="7"/>
      <c r="CR40" s="10"/>
    </row>
    <row r="41" spans="1:96" ht="16.5" thickBot="1" x14ac:dyDescent="0.3">
      <c r="A41" s="94"/>
      <c r="B41" s="103"/>
      <c r="C41" s="39"/>
      <c r="D41" s="39"/>
      <c r="E41" s="24"/>
      <c r="F41" s="24"/>
      <c r="G41" s="24"/>
      <c r="H41" s="24"/>
      <c r="I41" s="107"/>
      <c r="J41" s="108"/>
      <c r="K41" s="108"/>
      <c r="L41" s="109"/>
      <c r="M41" s="107"/>
      <c r="N41" s="108"/>
      <c r="O41" s="108"/>
      <c r="P41" s="109"/>
      <c r="Q41" s="107"/>
      <c r="R41" s="108"/>
      <c r="S41" s="108"/>
      <c r="T41" s="109"/>
      <c r="U41" s="107"/>
      <c r="V41" s="108"/>
      <c r="W41" s="108"/>
      <c r="X41" s="109"/>
      <c r="Y41" s="107"/>
      <c r="Z41" s="108"/>
      <c r="AA41" s="108"/>
      <c r="AB41" s="109"/>
      <c r="AC41" s="107"/>
      <c r="AD41" s="108"/>
      <c r="AE41" s="108"/>
      <c r="AF41" s="109"/>
      <c r="AG41" s="107"/>
      <c r="AH41" s="108"/>
      <c r="AI41" s="108"/>
      <c r="AJ41" s="109"/>
      <c r="AK41" s="107"/>
      <c r="AL41" s="108"/>
      <c r="AM41" s="108"/>
      <c r="AN41" s="109"/>
      <c r="AO41" s="107"/>
      <c r="AP41" s="108"/>
      <c r="AQ41" s="108"/>
      <c r="AR41" s="109"/>
      <c r="AS41" s="107"/>
      <c r="AT41" s="108"/>
      <c r="AU41" s="108"/>
      <c r="AV41" s="109"/>
      <c r="AW41" s="107"/>
      <c r="AX41" s="108"/>
      <c r="AY41" s="108"/>
      <c r="AZ41" s="109"/>
      <c r="BA41" s="107"/>
      <c r="BB41" s="108"/>
      <c r="BC41" s="108"/>
      <c r="BD41" s="109"/>
      <c r="BE41" s="107"/>
      <c r="BF41" s="108"/>
      <c r="BG41" s="108"/>
      <c r="BH41" s="109"/>
      <c r="BI41" s="107"/>
      <c r="BJ41" s="108"/>
      <c r="BK41" s="108"/>
      <c r="BL41" s="109"/>
      <c r="BM41" s="107"/>
      <c r="BN41" s="108"/>
      <c r="BO41" s="108"/>
      <c r="BP41" s="109"/>
      <c r="BQ41" s="107"/>
      <c r="BR41" s="108"/>
      <c r="BS41" s="108"/>
      <c r="BT41" s="109"/>
      <c r="BU41" s="107"/>
      <c r="BV41" s="108"/>
      <c r="BW41" s="108"/>
      <c r="BX41" s="109"/>
      <c r="BY41" s="107"/>
      <c r="BZ41" s="108"/>
      <c r="CA41" s="108"/>
      <c r="CB41" s="109"/>
      <c r="CC41" s="107"/>
      <c r="CD41" s="108"/>
      <c r="CE41" s="108"/>
      <c r="CF41" s="109"/>
      <c r="CG41" s="107"/>
      <c r="CH41" s="108"/>
      <c r="CI41" s="108"/>
      <c r="CJ41" s="109"/>
      <c r="CK41" s="107"/>
      <c r="CL41" s="108"/>
      <c r="CM41" s="108"/>
      <c r="CN41" s="109"/>
      <c r="CO41" s="107"/>
      <c r="CP41" s="108"/>
      <c r="CQ41" s="108"/>
      <c r="CR41" s="109"/>
    </row>
    <row r="42" spans="1:96" ht="16.5" thickBot="1" x14ac:dyDescent="0.3">
      <c r="A42" s="88" t="s">
        <v>0</v>
      </c>
      <c r="B42" s="72" t="s">
        <v>55</v>
      </c>
      <c r="C42" s="104" t="s">
        <v>235</v>
      </c>
      <c r="D42" s="105" t="s">
        <v>301</v>
      </c>
      <c r="E42" s="105" t="s">
        <v>180</v>
      </c>
      <c r="F42" s="105" t="s">
        <v>181</v>
      </c>
      <c r="G42" s="105" t="s">
        <v>33</v>
      </c>
      <c r="H42" s="106" t="s">
        <v>293</v>
      </c>
      <c r="I42" s="104" t="s">
        <v>241</v>
      </c>
      <c r="J42" s="105" t="s">
        <v>289</v>
      </c>
      <c r="K42" s="105" t="s">
        <v>290</v>
      </c>
      <c r="L42" s="106" t="s">
        <v>291</v>
      </c>
      <c r="M42" s="164" t="s">
        <v>241</v>
      </c>
      <c r="N42" s="165" t="s">
        <v>289</v>
      </c>
      <c r="O42" s="165" t="s">
        <v>290</v>
      </c>
      <c r="P42" s="166" t="s">
        <v>291</v>
      </c>
      <c r="Q42" s="104" t="s">
        <v>241</v>
      </c>
      <c r="R42" s="105" t="s">
        <v>289</v>
      </c>
      <c r="S42" s="105" t="s">
        <v>290</v>
      </c>
      <c r="T42" s="106" t="s">
        <v>291</v>
      </c>
      <c r="U42" s="164" t="s">
        <v>241</v>
      </c>
      <c r="V42" s="165" t="s">
        <v>289</v>
      </c>
      <c r="W42" s="165" t="s">
        <v>290</v>
      </c>
      <c r="X42" s="166" t="s">
        <v>291</v>
      </c>
      <c r="Y42" s="104" t="s">
        <v>241</v>
      </c>
      <c r="Z42" s="105" t="s">
        <v>289</v>
      </c>
      <c r="AA42" s="105" t="s">
        <v>290</v>
      </c>
      <c r="AB42" s="106" t="s">
        <v>291</v>
      </c>
      <c r="AC42" s="164" t="s">
        <v>241</v>
      </c>
      <c r="AD42" s="165" t="s">
        <v>289</v>
      </c>
      <c r="AE42" s="165" t="s">
        <v>290</v>
      </c>
      <c r="AF42" s="166" t="s">
        <v>291</v>
      </c>
      <c r="AG42" s="104" t="s">
        <v>241</v>
      </c>
      <c r="AH42" s="105" t="s">
        <v>289</v>
      </c>
      <c r="AI42" s="105" t="s">
        <v>290</v>
      </c>
      <c r="AJ42" s="106" t="s">
        <v>291</v>
      </c>
      <c r="AK42" s="104" t="s">
        <v>241</v>
      </c>
      <c r="AL42" s="105" t="s">
        <v>289</v>
      </c>
      <c r="AM42" s="105" t="s">
        <v>290</v>
      </c>
      <c r="AN42" s="106" t="s">
        <v>291</v>
      </c>
      <c r="AO42" s="164" t="s">
        <v>241</v>
      </c>
      <c r="AP42" s="165" t="s">
        <v>289</v>
      </c>
      <c r="AQ42" s="165" t="s">
        <v>290</v>
      </c>
      <c r="AR42" s="166" t="s">
        <v>291</v>
      </c>
      <c r="AS42" s="104" t="s">
        <v>241</v>
      </c>
      <c r="AT42" s="105" t="s">
        <v>289</v>
      </c>
      <c r="AU42" s="105" t="s">
        <v>290</v>
      </c>
      <c r="AV42" s="106" t="s">
        <v>291</v>
      </c>
      <c r="AW42" s="164" t="s">
        <v>241</v>
      </c>
      <c r="AX42" s="165" t="s">
        <v>289</v>
      </c>
      <c r="AY42" s="165" t="s">
        <v>290</v>
      </c>
      <c r="AZ42" s="166" t="s">
        <v>291</v>
      </c>
      <c r="BA42" s="104" t="s">
        <v>241</v>
      </c>
      <c r="BB42" s="105" t="s">
        <v>289</v>
      </c>
      <c r="BC42" s="105" t="s">
        <v>290</v>
      </c>
      <c r="BD42" s="106" t="s">
        <v>291</v>
      </c>
      <c r="BE42" s="164" t="s">
        <v>241</v>
      </c>
      <c r="BF42" s="165" t="s">
        <v>289</v>
      </c>
      <c r="BG42" s="165" t="s">
        <v>290</v>
      </c>
      <c r="BH42" s="166" t="s">
        <v>291</v>
      </c>
      <c r="BI42" s="104" t="s">
        <v>241</v>
      </c>
      <c r="BJ42" s="105" t="s">
        <v>289</v>
      </c>
      <c r="BK42" s="105" t="s">
        <v>290</v>
      </c>
      <c r="BL42" s="106" t="s">
        <v>291</v>
      </c>
      <c r="BM42" s="164" t="s">
        <v>241</v>
      </c>
      <c r="BN42" s="165" t="s">
        <v>289</v>
      </c>
      <c r="BO42" s="165" t="s">
        <v>290</v>
      </c>
      <c r="BP42" s="166" t="s">
        <v>291</v>
      </c>
      <c r="BQ42" s="104" t="s">
        <v>241</v>
      </c>
      <c r="BR42" s="105" t="s">
        <v>289</v>
      </c>
      <c r="BS42" s="105" t="s">
        <v>290</v>
      </c>
      <c r="BT42" s="106" t="s">
        <v>291</v>
      </c>
      <c r="BU42" s="104" t="s">
        <v>241</v>
      </c>
      <c r="BV42" s="105" t="s">
        <v>289</v>
      </c>
      <c r="BW42" s="105" t="s">
        <v>290</v>
      </c>
      <c r="BX42" s="106" t="s">
        <v>291</v>
      </c>
      <c r="BY42" s="164" t="s">
        <v>241</v>
      </c>
      <c r="BZ42" s="165" t="s">
        <v>289</v>
      </c>
      <c r="CA42" s="165" t="s">
        <v>290</v>
      </c>
      <c r="CB42" s="166" t="s">
        <v>291</v>
      </c>
      <c r="CC42" s="104" t="s">
        <v>241</v>
      </c>
      <c r="CD42" s="105" t="s">
        <v>289</v>
      </c>
      <c r="CE42" s="105" t="s">
        <v>290</v>
      </c>
      <c r="CF42" s="106" t="s">
        <v>291</v>
      </c>
      <c r="CG42" s="104" t="s">
        <v>241</v>
      </c>
      <c r="CH42" s="105" t="s">
        <v>289</v>
      </c>
      <c r="CI42" s="105" t="s">
        <v>290</v>
      </c>
      <c r="CJ42" s="106" t="s">
        <v>291</v>
      </c>
      <c r="CK42" s="104" t="s">
        <v>241</v>
      </c>
      <c r="CL42" s="105" t="s">
        <v>289</v>
      </c>
      <c r="CM42" s="105" t="s">
        <v>290</v>
      </c>
      <c r="CN42" s="106" t="s">
        <v>291</v>
      </c>
      <c r="CO42" s="104" t="s">
        <v>241</v>
      </c>
      <c r="CP42" s="105" t="s">
        <v>289</v>
      </c>
      <c r="CQ42" s="105" t="s">
        <v>290</v>
      </c>
      <c r="CR42" s="106" t="s">
        <v>291</v>
      </c>
    </row>
    <row r="43" spans="1:96" ht="15.75" x14ac:dyDescent="0.25">
      <c r="A43" s="101" t="s">
        <v>256</v>
      </c>
      <c r="B43" s="102" t="s">
        <v>277</v>
      </c>
      <c r="C43" s="25">
        <f>L43+P43+T43+X43+AB43+AF43+AJ43+AN43+AR43+AV43+AZ43+BD43+BH43+BL43+BP43+BT43+BX43+CB43+CF43+CJ43+CN43+CR43</f>
        <v>0</v>
      </c>
      <c r="D43" s="26">
        <f>(I43+M43+Q43+U43+Y43+AC43+AG43+AK43+AO43+AS43+AW43+BA43+BE43+BI43+BM43+BQ43+BU43+BY43+CC43+CG43+CK43+CO43)/22</f>
        <v>0</v>
      </c>
      <c r="E43" s="26">
        <f>L43+P43+T43+X43+AF43+AN43+AV43+BH43+BL43+BT43+BX43</f>
        <v>0</v>
      </c>
      <c r="F43" s="26">
        <f>AB43+AJ43+AR43+AZ43+BD43+BP43+CB43+CF43+CJ43+CN43+CR43</f>
        <v>0</v>
      </c>
      <c r="G43" s="26">
        <f>L43+T43+AB43+AJ43+AN43+AV43+BD43+BL43+BT43+BX43+CF43+CJ43+CN43+CR43</f>
        <v>0</v>
      </c>
      <c r="H43" s="27">
        <f>P43+X43+AF43+AR43+AZ43+BH43+BP43+CB43</f>
        <v>0</v>
      </c>
      <c r="I43" s="11"/>
      <c r="J43" s="174" t="s">
        <v>80</v>
      </c>
      <c r="K43" s="7"/>
      <c r="L43" s="10"/>
      <c r="M43" s="170"/>
      <c r="N43" s="174" t="s">
        <v>17</v>
      </c>
      <c r="O43" s="171"/>
      <c r="P43" s="172"/>
      <c r="Q43" s="11"/>
      <c r="R43" s="174" t="s">
        <v>73</v>
      </c>
      <c r="S43" s="7"/>
      <c r="T43" s="10"/>
      <c r="U43" s="170"/>
      <c r="V43" s="174" t="s">
        <v>22</v>
      </c>
      <c r="W43" s="171"/>
      <c r="X43" s="172"/>
      <c r="Y43" s="11"/>
      <c r="Z43" s="7" t="s">
        <v>86</v>
      </c>
      <c r="AA43" s="7"/>
      <c r="AB43" s="10"/>
      <c r="AC43" s="170"/>
      <c r="AD43" s="174" t="s">
        <v>3</v>
      </c>
      <c r="AE43" s="171"/>
      <c r="AF43" s="172"/>
      <c r="AG43" s="11"/>
      <c r="AH43" s="7" t="s">
        <v>74</v>
      </c>
      <c r="AI43" s="7"/>
      <c r="AJ43" s="10"/>
      <c r="AK43" s="11"/>
      <c r="AL43" s="174" t="s">
        <v>53</v>
      </c>
      <c r="AM43" s="7"/>
      <c r="AN43" s="10"/>
      <c r="AO43" s="170"/>
      <c r="AP43" s="171" t="s">
        <v>32</v>
      </c>
      <c r="AQ43" s="171"/>
      <c r="AR43" s="172"/>
      <c r="AS43" s="11"/>
      <c r="AT43" s="174" t="s">
        <v>59</v>
      </c>
      <c r="AU43" s="7"/>
      <c r="AV43" s="10"/>
      <c r="AW43" s="170"/>
      <c r="AX43" s="171" t="s">
        <v>24</v>
      </c>
      <c r="AY43" s="171"/>
      <c r="AZ43" s="172"/>
      <c r="BA43" s="11"/>
      <c r="BB43" s="7" t="s">
        <v>73</v>
      </c>
      <c r="BC43" s="7"/>
      <c r="BD43" s="10"/>
      <c r="BE43" s="170"/>
      <c r="BF43" s="174" t="s">
        <v>12</v>
      </c>
      <c r="BG43" s="171"/>
      <c r="BH43" s="172"/>
      <c r="BI43" s="11"/>
      <c r="BJ43" s="174" t="s">
        <v>52</v>
      </c>
      <c r="BK43" s="7"/>
      <c r="BL43" s="10"/>
      <c r="BM43" s="170"/>
      <c r="BN43" s="171" t="s">
        <v>43</v>
      </c>
      <c r="BO43" s="171"/>
      <c r="BP43" s="172"/>
      <c r="BQ43" s="11"/>
      <c r="BR43" s="174" t="s">
        <v>86</v>
      </c>
      <c r="BS43" s="7"/>
      <c r="BT43" s="10"/>
      <c r="BU43" s="11"/>
      <c r="BV43" s="174" t="s">
        <v>74</v>
      </c>
      <c r="BW43" s="7"/>
      <c r="BX43" s="10"/>
      <c r="BY43" s="170"/>
      <c r="BZ43" s="171" t="s">
        <v>44</v>
      </c>
      <c r="CA43" s="171"/>
      <c r="CB43" s="172"/>
      <c r="CC43" s="11"/>
      <c r="CD43" s="7" t="s">
        <v>53</v>
      </c>
      <c r="CE43" s="7"/>
      <c r="CF43" s="10"/>
      <c r="CG43" s="11"/>
      <c r="CH43" s="7" t="s">
        <v>59</v>
      </c>
      <c r="CI43" s="7"/>
      <c r="CJ43" s="10"/>
      <c r="CK43" s="11"/>
      <c r="CL43" s="7" t="s">
        <v>80</v>
      </c>
      <c r="CM43" s="7"/>
      <c r="CN43" s="10"/>
      <c r="CO43" s="11"/>
      <c r="CP43" s="7" t="s">
        <v>52</v>
      </c>
      <c r="CQ43" s="7"/>
      <c r="CR43" s="10"/>
    </row>
    <row r="44" spans="1:96" ht="15.75" x14ac:dyDescent="0.25">
      <c r="A44" s="101" t="s">
        <v>257</v>
      </c>
      <c r="B44" s="102" t="s">
        <v>278</v>
      </c>
      <c r="C44" s="25">
        <f>L44+P44+T44+X44+AB44+AF44+AJ44+AN44+AR44+AV44+AZ44+BD44+BH44+BL44+BP44+BT44+BX44+CB44+CF44+CJ44+CN44+CR44</f>
        <v>0</v>
      </c>
      <c r="D44" s="26">
        <f>I44+M44+Q44+U44+Y44+AC44+AG44+AK44+AO44+AS44+AW44+BA44+BE44+BI44+BM44+BQ44+BU44+BY44+CC44+CG44+CK44+CO44</f>
        <v>0</v>
      </c>
      <c r="E44" s="26">
        <f>L44+P44+T44+X44+AF44+AN44+AV44+BH44+BL44+BT44+BX44</f>
        <v>0</v>
      </c>
      <c r="F44" s="26">
        <f>AB44+AJ44+AR44+AZ44+BD44+BP44+CB44+CF44+CJ44+CN44+CR44</f>
        <v>0</v>
      </c>
      <c r="G44" s="26">
        <f>L44+T44+AB44+AJ44+AN44+AV44+BD44+BL44+BT44+BX44+CF44+CJ44+CN44+CR44</f>
        <v>0</v>
      </c>
      <c r="H44" s="27">
        <f>P44+X44+AF44+AR44+AZ44+BH44+BP44+CB44</f>
        <v>0</v>
      </c>
      <c r="I44" s="11"/>
      <c r="J44" s="174" t="s">
        <v>80</v>
      </c>
      <c r="K44" s="7"/>
      <c r="L44" s="10"/>
      <c r="M44" s="170"/>
      <c r="N44" s="174" t="s">
        <v>17</v>
      </c>
      <c r="O44" s="171"/>
      <c r="P44" s="172"/>
      <c r="Q44" s="11"/>
      <c r="R44" s="174" t="s">
        <v>73</v>
      </c>
      <c r="S44" s="7"/>
      <c r="T44" s="10"/>
      <c r="U44" s="170"/>
      <c r="V44" s="174" t="s">
        <v>22</v>
      </c>
      <c r="W44" s="171"/>
      <c r="X44" s="172"/>
      <c r="Y44" s="11"/>
      <c r="Z44" s="7" t="s">
        <v>86</v>
      </c>
      <c r="AA44" s="7"/>
      <c r="AB44" s="10"/>
      <c r="AC44" s="170"/>
      <c r="AD44" s="174" t="s">
        <v>3</v>
      </c>
      <c r="AE44" s="171"/>
      <c r="AF44" s="172"/>
      <c r="AG44" s="11"/>
      <c r="AH44" s="7" t="s">
        <v>74</v>
      </c>
      <c r="AI44" s="7"/>
      <c r="AJ44" s="10"/>
      <c r="AK44" s="11"/>
      <c r="AL44" s="174" t="s">
        <v>53</v>
      </c>
      <c r="AM44" s="7"/>
      <c r="AN44" s="10"/>
      <c r="AO44" s="170"/>
      <c r="AP44" s="171" t="s">
        <v>32</v>
      </c>
      <c r="AQ44" s="171"/>
      <c r="AR44" s="172"/>
      <c r="AS44" s="11"/>
      <c r="AT44" s="174" t="s">
        <v>59</v>
      </c>
      <c r="AU44" s="7"/>
      <c r="AV44" s="10"/>
      <c r="AW44" s="170"/>
      <c r="AX44" s="171" t="s">
        <v>24</v>
      </c>
      <c r="AY44" s="171"/>
      <c r="AZ44" s="172"/>
      <c r="BA44" s="11"/>
      <c r="BB44" s="7" t="s">
        <v>73</v>
      </c>
      <c r="BC44" s="7"/>
      <c r="BD44" s="10"/>
      <c r="BE44" s="170"/>
      <c r="BF44" s="174" t="s">
        <v>12</v>
      </c>
      <c r="BG44" s="171"/>
      <c r="BH44" s="172"/>
      <c r="BI44" s="11"/>
      <c r="BJ44" s="174" t="s">
        <v>52</v>
      </c>
      <c r="BK44" s="7"/>
      <c r="BL44" s="10"/>
      <c r="BM44" s="170"/>
      <c r="BN44" s="171" t="s">
        <v>43</v>
      </c>
      <c r="BO44" s="171"/>
      <c r="BP44" s="172"/>
      <c r="BQ44" s="11"/>
      <c r="BR44" s="174" t="s">
        <v>86</v>
      </c>
      <c r="BS44" s="7"/>
      <c r="BT44" s="10"/>
      <c r="BU44" s="11"/>
      <c r="BV44" s="174" t="s">
        <v>74</v>
      </c>
      <c r="BW44" s="7"/>
      <c r="BX44" s="10"/>
      <c r="BY44" s="170"/>
      <c r="BZ44" s="171" t="s">
        <v>44</v>
      </c>
      <c r="CA44" s="171"/>
      <c r="CB44" s="172"/>
      <c r="CC44" s="11"/>
      <c r="CD44" s="7" t="s">
        <v>53</v>
      </c>
      <c r="CE44" s="7"/>
      <c r="CF44" s="10"/>
      <c r="CG44" s="11"/>
      <c r="CH44" s="7" t="s">
        <v>59</v>
      </c>
      <c r="CI44" s="7"/>
      <c r="CJ44" s="10"/>
      <c r="CK44" s="11"/>
      <c r="CL44" s="7" t="s">
        <v>80</v>
      </c>
      <c r="CM44" s="7"/>
      <c r="CN44" s="10"/>
      <c r="CO44" s="11"/>
      <c r="CP44" s="7" t="s">
        <v>52</v>
      </c>
      <c r="CQ44" s="7"/>
      <c r="CR44" s="10"/>
    </row>
    <row r="45" spans="1:96" ht="16.5" thickBot="1" x14ac:dyDescent="0.3">
      <c r="A45" s="94"/>
      <c r="B45" s="103"/>
      <c r="C45" s="39"/>
      <c r="D45" s="39"/>
      <c r="E45" s="24"/>
      <c r="F45" s="24"/>
      <c r="G45" s="24"/>
      <c r="H45" s="24"/>
      <c r="I45" s="107"/>
      <c r="J45" s="108"/>
      <c r="K45" s="108"/>
      <c r="L45" s="109"/>
      <c r="M45" s="107"/>
      <c r="N45" s="108"/>
      <c r="O45" s="108"/>
      <c r="P45" s="109"/>
      <c r="Q45" s="107"/>
      <c r="R45" s="108"/>
      <c r="S45" s="108"/>
      <c r="T45" s="109"/>
      <c r="U45" s="107"/>
      <c r="V45" s="108"/>
      <c r="W45" s="108"/>
      <c r="X45" s="109"/>
      <c r="Y45" s="107"/>
      <c r="Z45" s="108"/>
      <c r="AA45" s="108"/>
      <c r="AB45" s="109"/>
      <c r="AC45" s="107"/>
      <c r="AD45" s="108"/>
      <c r="AE45" s="108"/>
      <c r="AF45" s="109"/>
      <c r="AG45" s="107"/>
      <c r="AH45" s="108"/>
      <c r="AI45" s="108"/>
      <c r="AJ45" s="109"/>
      <c r="AK45" s="107"/>
      <c r="AL45" s="108"/>
      <c r="AM45" s="108"/>
      <c r="AN45" s="109"/>
      <c r="AO45" s="107"/>
      <c r="AP45" s="108"/>
      <c r="AQ45" s="108"/>
      <c r="AR45" s="109"/>
      <c r="AS45" s="107"/>
      <c r="AT45" s="108"/>
      <c r="AU45" s="108"/>
      <c r="AV45" s="109"/>
      <c r="AW45" s="107"/>
      <c r="AX45" s="108"/>
      <c r="AY45" s="108"/>
      <c r="AZ45" s="109"/>
      <c r="BA45" s="107"/>
      <c r="BB45" s="108"/>
      <c r="BC45" s="108"/>
      <c r="BD45" s="109"/>
      <c r="BE45" s="107"/>
      <c r="BF45" s="108"/>
      <c r="BG45" s="108"/>
      <c r="BH45" s="109"/>
      <c r="BI45" s="107"/>
      <c r="BJ45" s="108"/>
      <c r="BK45" s="108"/>
      <c r="BL45" s="109"/>
      <c r="BM45" s="107"/>
      <c r="BN45" s="108"/>
      <c r="BO45" s="108"/>
      <c r="BP45" s="109"/>
      <c r="BQ45" s="107"/>
      <c r="BR45" s="108"/>
      <c r="BS45" s="108"/>
      <c r="BT45" s="109"/>
      <c r="BU45" s="107"/>
      <c r="BV45" s="108"/>
      <c r="BW45" s="108"/>
      <c r="BX45" s="109"/>
      <c r="BY45" s="107"/>
      <c r="BZ45" s="108"/>
      <c r="CA45" s="108"/>
      <c r="CB45" s="109"/>
      <c r="CC45" s="107"/>
      <c r="CD45" s="108"/>
      <c r="CE45" s="108"/>
      <c r="CF45" s="109"/>
      <c r="CG45" s="107"/>
      <c r="CH45" s="108"/>
      <c r="CI45" s="108"/>
      <c r="CJ45" s="109"/>
      <c r="CK45" s="107"/>
      <c r="CL45" s="108"/>
      <c r="CM45" s="108"/>
      <c r="CN45" s="109"/>
      <c r="CO45" s="107"/>
      <c r="CP45" s="108"/>
      <c r="CQ45" s="108"/>
      <c r="CR45" s="109"/>
    </row>
    <row r="46" spans="1:96" ht="16.5" thickBot="1" x14ac:dyDescent="0.3">
      <c r="A46" s="88" t="s">
        <v>0</v>
      </c>
      <c r="B46" s="72" t="s">
        <v>59</v>
      </c>
      <c r="C46" s="104" t="s">
        <v>235</v>
      </c>
      <c r="D46" s="105" t="s">
        <v>301</v>
      </c>
      <c r="E46" s="105" t="s">
        <v>180</v>
      </c>
      <c r="F46" s="105" t="s">
        <v>181</v>
      </c>
      <c r="G46" s="105" t="s">
        <v>33</v>
      </c>
      <c r="H46" s="106" t="s">
        <v>293</v>
      </c>
      <c r="I46" s="104" t="s">
        <v>241</v>
      </c>
      <c r="J46" s="105" t="s">
        <v>289</v>
      </c>
      <c r="K46" s="105" t="s">
        <v>290</v>
      </c>
      <c r="L46" s="106" t="s">
        <v>291</v>
      </c>
      <c r="M46" s="164" t="s">
        <v>241</v>
      </c>
      <c r="N46" s="165" t="s">
        <v>289</v>
      </c>
      <c r="O46" s="165" t="s">
        <v>290</v>
      </c>
      <c r="P46" s="166" t="s">
        <v>291</v>
      </c>
      <c r="Q46" s="104" t="s">
        <v>241</v>
      </c>
      <c r="R46" s="105" t="s">
        <v>289</v>
      </c>
      <c r="S46" s="105" t="s">
        <v>290</v>
      </c>
      <c r="T46" s="106" t="s">
        <v>291</v>
      </c>
      <c r="U46" s="164" t="s">
        <v>241</v>
      </c>
      <c r="V46" s="165" t="s">
        <v>289</v>
      </c>
      <c r="W46" s="165" t="s">
        <v>290</v>
      </c>
      <c r="X46" s="166" t="s">
        <v>291</v>
      </c>
      <c r="Y46" s="104" t="s">
        <v>241</v>
      </c>
      <c r="Z46" s="105" t="s">
        <v>289</v>
      </c>
      <c r="AA46" s="105" t="s">
        <v>290</v>
      </c>
      <c r="AB46" s="106" t="s">
        <v>291</v>
      </c>
      <c r="AC46" s="164" t="s">
        <v>241</v>
      </c>
      <c r="AD46" s="165" t="s">
        <v>289</v>
      </c>
      <c r="AE46" s="165" t="s">
        <v>290</v>
      </c>
      <c r="AF46" s="166" t="s">
        <v>291</v>
      </c>
      <c r="AG46" s="104" t="s">
        <v>241</v>
      </c>
      <c r="AH46" s="105" t="s">
        <v>289</v>
      </c>
      <c r="AI46" s="105" t="s">
        <v>290</v>
      </c>
      <c r="AJ46" s="106" t="s">
        <v>291</v>
      </c>
      <c r="AK46" s="104" t="s">
        <v>241</v>
      </c>
      <c r="AL46" s="105" t="s">
        <v>289</v>
      </c>
      <c r="AM46" s="105" t="s">
        <v>290</v>
      </c>
      <c r="AN46" s="106" t="s">
        <v>291</v>
      </c>
      <c r="AO46" s="164" t="s">
        <v>241</v>
      </c>
      <c r="AP46" s="165" t="s">
        <v>289</v>
      </c>
      <c r="AQ46" s="165" t="s">
        <v>290</v>
      </c>
      <c r="AR46" s="166" t="s">
        <v>291</v>
      </c>
      <c r="AS46" s="104" t="s">
        <v>241</v>
      </c>
      <c r="AT46" s="105" t="s">
        <v>289</v>
      </c>
      <c r="AU46" s="105" t="s">
        <v>290</v>
      </c>
      <c r="AV46" s="106" t="s">
        <v>291</v>
      </c>
      <c r="AW46" s="164" t="s">
        <v>241</v>
      </c>
      <c r="AX46" s="165" t="s">
        <v>289</v>
      </c>
      <c r="AY46" s="165" t="s">
        <v>290</v>
      </c>
      <c r="AZ46" s="166" t="s">
        <v>291</v>
      </c>
      <c r="BA46" s="104" t="s">
        <v>241</v>
      </c>
      <c r="BB46" s="105" t="s">
        <v>289</v>
      </c>
      <c r="BC46" s="105" t="s">
        <v>290</v>
      </c>
      <c r="BD46" s="106" t="s">
        <v>291</v>
      </c>
      <c r="BE46" s="164" t="s">
        <v>241</v>
      </c>
      <c r="BF46" s="165" t="s">
        <v>289</v>
      </c>
      <c r="BG46" s="165" t="s">
        <v>290</v>
      </c>
      <c r="BH46" s="166" t="s">
        <v>291</v>
      </c>
      <c r="BI46" s="104" t="s">
        <v>241</v>
      </c>
      <c r="BJ46" s="105" t="s">
        <v>289</v>
      </c>
      <c r="BK46" s="105" t="s">
        <v>290</v>
      </c>
      <c r="BL46" s="106" t="s">
        <v>291</v>
      </c>
      <c r="BM46" s="164" t="s">
        <v>241</v>
      </c>
      <c r="BN46" s="165" t="s">
        <v>289</v>
      </c>
      <c r="BO46" s="165" t="s">
        <v>290</v>
      </c>
      <c r="BP46" s="166" t="s">
        <v>291</v>
      </c>
      <c r="BQ46" s="104" t="s">
        <v>241</v>
      </c>
      <c r="BR46" s="105" t="s">
        <v>289</v>
      </c>
      <c r="BS46" s="105" t="s">
        <v>290</v>
      </c>
      <c r="BT46" s="106" t="s">
        <v>291</v>
      </c>
      <c r="BU46" s="104" t="s">
        <v>241</v>
      </c>
      <c r="BV46" s="105" t="s">
        <v>289</v>
      </c>
      <c r="BW46" s="105" t="s">
        <v>290</v>
      </c>
      <c r="BX46" s="106" t="s">
        <v>291</v>
      </c>
      <c r="BY46" s="164" t="s">
        <v>241</v>
      </c>
      <c r="BZ46" s="165" t="s">
        <v>289</v>
      </c>
      <c r="CA46" s="165" t="s">
        <v>290</v>
      </c>
      <c r="CB46" s="166" t="s">
        <v>291</v>
      </c>
      <c r="CC46" s="104" t="s">
        <v>241</v>
      </c>
      <c r="CD46" s="105" t="s">
        <v>289</v>
      </c>
      <c r="CE46" s="105" t="s">
        <v>290</v>
      </c>
      <c r="CF46" s="106" t="s">
        <v>291</v>
      </c>
      <c r="CG46" s="104" t="s">
        <v>241</v>
      </c>
      <c r="CH46" s="105" t="s">
        <v>289</v>
      </c>
      <c r="CI46" s="105" t="s">
        <v>290</v>
      </c>
      <c r="CJ46" s="106" t="s">
        <v>291</v>
      </c>
      <c r="CK46" s="104" t="s">
        <v>241</v>
      </c>
      <c r="CL46" s="105" t="s">
        <v>289</v>
      </c>
      <c r="CM46" s="105" t="s">
        <v>290</v>
      </c>
      <c r="CN46" s="106" t="s">
        <v>291</v>
      </c>
      <c r="CO46" s="104" t="s">
        <v>241</v>
      </c>
      <c r="CP46" s="105" t="s">
        <v>289</v>
      </c>
      <c r="CQ46" s="105" t="s">
        <v>290</v>
      </c>
      <c r="CR46" s="106" t="s">
        <v>291</v>
      </c>
    </row>
    <row r="47" spans="1:96" ht="15.75" x14ac:dyDescent="0.25">
      <c r="A47" s="101" t="s">
        <v>256</v>
      </c>
      <c r="B47" s="102" t="s">
        <v>279</v>
      </c>
      <c r="C47" s="25">
        <f>L47+P47+T47+X47+AB47+AF47+AJ47+AN47+AR47+AV47+AZ47+BD47+BH47+BL47+BP47+BT47+BX47+CB47+CF47+CJ47+CN47+CR47</f>
        <v>0</v>
      </c>
      <c r="D47" s="26">
        <f>(I47+M47+Q47+U47+Y47+AC47+AG47+AK47+AO47+AS47+AW47+BA47+BE47+BI47+BM47+BQ47+BU47+BY47+CC47+CG47+CK47+CO47)/22</f>
        <v>0</v>
      </c>
      <c r="E47" s="26">
        <f>P47+X47+AB47+AF47+BD47+BH47+BX47+CF47+CJ47+CN47+CR47</f>
        <v>0</v>
      </c>
      <c r="F47" s="26">
        <f>L47+T47+AJ47+AN47+AR47+AV47+AZ47+BL47+BP47+BT47+CB47</f>
        <v>0</v>
      </c>
      <c r="G47" s="26">
        <f>L47+T47+AB47+AJ47+AN47+AV47+BD47+BL47+BT47+BX47+CF47+CJ47+CN47+CR47</f>
        <v>0</v>
      </c>
      <c r="H47" s="27">
        <f>P47+X47+AF47+AR47+AZ47+BH47+BP47+CB47</f>
        <v>0</v>
      </c>
      <c r="I47" s="11"/>
      <c r="J47" s="7" t="s">
        <v>86</v>
      </c>
      <c r="K47" s="7"/>
      <c r="L47" s="10"/>
      <c r="M47" s="170"/>
      <c r="N47" s="174" t="s">
        <v>22</v>
      </c>
      <c r="O47" s="171"/>
      <c r="P47" s="172"/>
      <c r="Q47" s="11"/>
      <c r="R47" s="7" t="s">
        <v>74</v>
      </c>
      <c r="S47" s="7"/>
      <c r="T47" s="10"/>
      <c r="U47" s="170"/>
      <c r="V47" s="174" t="s">
        <v>17</v>
      </c>
      <c r="W47" s="171"/>
      <c r="X47" s="172"/>
      <c r="Y47" s="11"/>
      <c r="Z47" s="174" t="s">
        <v>52</v>
      </c>
      <c r="AA47" s="7"/>
      <c r="AB47" s="10"/>
      <c r="AC47" s="170"/>
      <c r="AD47" s="174" t="s">
        <v>12</v>
      </c>
      <c r="AE47" s="171"/>
      <c r="AF47" s="172"/>
      <c r="AG47" s="11"/>
      <c r="AH47" s="7" t="s">
        <v>80</v>
      </c>
      <c r="AI47" s="7"/>
      <c r="AJ47" s="10"/>
      <c r="AK47" s="11"/>
      <c r="AL47" s="7" t="s">
        <v>73</v>
      </c>
      <c r="AM47" s="7"/>
      <c r="AN47" s="10"/>
      <c r="AO47" s="170"/>
      <c r="AP47" s="171" t="s">
        <v>24</v>
      </c>
      <c r="AQ47" s="171"/>
      <c r="AR47" s="172"/>
      <c r="AS47" s="11"/>
      <c r="AT47" s="7" t="s">
        <v>55</v>
      </c>
      <c r="AU47" s="7"/>
      <c r="AV47" s="10"/>
      <c r="AW47" s="170"/>
      <c r="AX47" s="171" t="s">
        <v>32</v>
      </c>
      <c r="AY47" s="171"/>
      <c r="AZ47" s="172"/>
      <c r="BA47" s="11"/>
      <c r="BB47" s="174" t="s">
        <v>74</v>
      </c>
      <c r="BC47" s="7"/>
      <c r="BD47" s="10"/>
      <c r="BE47" s="170"/>
      <c r="BF47" s="174" t="s">
        <v>3</v>
      </c>
      <c r="BG47" s="171"/>
      <c r="BH47" s="172"/>
      <c r="BI47" s="11"/>
      <c r="BJ47" s="7" t="s">
        <v>53</v>
      </c>
      <c r="BK47" s="7"/>
      <c r="BL47" s="10"/>
      <c r="BM47" s="170"/>
      <c r="BN47" s="171" t="s">
        <v>44</v>
      </c>
      <c r="BO47" s="171"/>
      <c r="BP47" s="172"/>
      <c r="BQ47" s="11"/>
      <c r="BR47" s="7" t="s">
        <v>52</v>
      </c>
      <c r="BS47" s="7"/>
      <c r="BT47" s="10"/>
      <c r="BU47" s="11"/>
      <c r="BV47" s="174" t="s">
        <v>80</v>
      </c>
      <c r="BW47" s="7"/>
      <c r="BX47" s="10"/>
      <c r="BY47" s="170"/>
      <c r="BZ47" s="171" t="s">
        <v>43</v>
      </c>
      <c r="CA47" s="171"/>
      <c r="CB47" s="172"/>
      <c r="CC47" s="11"/>
      <c r="CD47" s="174" t="s">
        <v>73</v>
      </c>
      <c r="CE47" s="7"/>
      <c r="CF47" s="10"/>
      <c r="CG47" s="11"/>
      <c r="CH47" s="174" t="s">
        <v>55</v>
      </c>
      <c r="CI47" s="7"/>
      <c r="CJ47" s="10"/>
      <c r="CK47" s="11"/>
      <c r="CL47" s="174" t="s">
        <v>86</v>
      </c>
      <c r="CM47" s="7"/>
      <c r="CN47" s="10"/>
      <c r="CO47" s="11"/>
      <c r="CP47" s="174" t="s">
        <v>53</v>
      </c>
      <c r="CQ47" s="7"/>
      <c r="CR47" s="10"/>
    </row>
    <row r="48" spans="1:96" ht="15.75" x14ac:dyDescent="0.25">
      <c r="A48" s="101" t="s">
        <v>257</v>
      </c>
      <c r="B48" s="102" t="s">
        <v>280</v>
      </c>
      <c r="C48" s="25">
        <f>L48+P48+T48+X48+AB48+AF48+AJ48+AN48+AR48+AV48+AZ48+BD48+BH48+BL48+BP48+BT48+BX48+CB48+CF48+CJ48+CN48+CR48</f>
        <v>0</v>
      </c>
      <c r="D48" s="26">
        <f>I48+M48+Q48+U48+Y48+AC48+AG48+AK48+AO48+AS48+AW48+BA48+BE48+BI48+BM48+BQ48+BU48+BY48+CC48+CG48+CK48+CO48</f>
        <v>0</v>
      </c>
      <c r="E48" s="26">
        <f>P48+X48+AB48+AF48+BD48+BH48+BX48+CF48+CJ48+CN48+CR48</f>
        <v>0</v>
      </c>
      <c r="F48" s="26">
        <f>L48+T48+AJ48+AN48+AR48+AV48+AZ48+BL48+BP48+BT48+CB48</f>
        <v>0</v>
      </c>
      <c r="G48" s="26">
        <f>L48+T48+AB48+AJ48+AN48+AV48+BD48+BL48+BT48+BX48+CF48+CJ48+CN48+CR48</f>
        <v>0</v>
      </c>
      <c r="H48" s="27">
        <f>P48+X48+AF48+AR48+AZ48+BH48+BP48+CB48</f>
        <v>0</v>
      </c>
      <c r="I48" s="11"/>
      <c r="J48" s="7" t="s">
        <v>86</v>
      </c>
      <c r="K48" s="7"/>
      <c r="L48" s="10"/>
      <c r="M48" s="170"/>
      <c r="N48" s="174" t="s">
        <v>22</v>
      </c>
      <c r="O48" s="171"/>
      <c r="P48" s="172"/>
      <c r="Q48" s="11"/>
      <c r="R48" s="7" t="s">
        <v>74</v>
      </c>
      <c r="S48" s="7"/>
      <c r="T48" s="10"/>
      <c r="U48" s="170"/>
      <c r="V48" s="174" t="s">
        <v>17</v>
      </c>
      <c r="W48" s="171"/>
      <c r="X48" s="172"/>
      <c r="Y48" s="11"/>
      <c r="Z48" s="174" t="s">
        <v>52</v>
      </c>
      <c r="AA48" s="7"/>
      <c r="AB48" s="10"/>
      <c r="AC48" s="170"/>
      <c r="AD48" s="174" t="s">
        <v>12</v>
      </c>
      <c r="AE48" s="171"/>
      <c r="AF48" s="172"/>
      <c r="AG48" s="11"/>
      <c r="AH48" s="7" t="s">
        <v>80</v>
      </c>
      <c r="AI48" s="7"/>
      <c r="AJ48" s="10"/>
      <c r="AK48" s="11"/>
      <c r="AL48" s="7" t="s">
        <v>73</v>
      </c>
      <c r="AM48" s="7"/>
      <c r="AN48" s="10"/>
      <c r="AO48" s="170"/>
      <c r="AP48" s="171" t="s">
        <v>24</v>
      </c>
      <c r="AQ48" s="171"/>
      <c r="AR48" s="172"/>
      <c r="AS48" s="11"/>
      <c r="AT48" s="7" t="s">
        <v>55</v>
      </c>
      <c r="AU48" s="7"/>
      <c r="AV48" s="10"/>
      <c r="AW48" s="170"/>
      <c r="AX48" s="171" t="s">
        <v>32</v>
      </c>
      <c r="AY48" s="171"/>
      <c r="AZ48" s="172"/>
      <c r="BA48" s="11"/>
      <c r="BB48" s="174" t="s">
        <v>74</v>
      </c>
      <c r="BC48" s="7"/>
      <c r="BD48" s="10"/>
      <c r="BE48" s="170"/>
      <c r="BF48" s="174" t="s">
        <v>3</v>
      </c>
      <c r="BG48" s="171"/>
      <c r="BH48" s="172"/>
      <c r="BI48" s="11"/>
      <c r="BJ48" s="7" t="s">
        <v>53</v>
      </c>
      <c r="BK48" s="7"/>
      <c r="BL48" s="10"/>
      <c r="BM48" s="170"/>
      <c r="BN48" s="171" t="s">
        <v>44</v>
      </c>
      <c r="BO48" s="171"/>
      <c r="BP48" s="172"/>
      <c r="BQ48" s="11"/>
      <c r="BR48" s="7" t="s">
        <v>52</v>
      </c>
      <c r="BS48" s="7"/>
      <c r="BT48" s="10"/>
      <c r="BU48" s="11"/>
      <c r="BV48" s="174" t="s">
        <v>80</v>
      </c>
      <c r="BW48" s="7"/>
      <c r="BX48" s="10"/>
      <c r="BY48" s="170"/>
      <c r="BZ48" s="171" t="s">
        <v>43</v>
      </c>
      <c r="CA48" s="171"/>
      <c r="CB48" s="172"/>
      <c r="CC48" s="11"/>
      <c r="CD48" s="174" t="s">
        <v>73</v>
      </c>
      <c r="CE48" s="7"/>
      <c r="CF48" s="10"/>
      <c r="CG48" s="11"/>
      <c r="CH48" s="174" t="s">
        <v>55</v>
      </c>
      <c r="CI48" s="7"/>
      <c r="CJ48" s="10"/>
      <c r="CK48" s="11"/>
      <c r="CL48" s="174" t="s">
        <v>86</v>
      </c>
      <c r="CM48" s="7"/>
      <c r="CN48" s="10"/>
      <c r="CO48" s="11"/>
      <c r="CP48" s="174" t="s">
        <v>53</v>
      </c>
      <c r="CQ48" s="7"/>
      <c r="CR48" s="10"/>
    </row>
    <row r="49" spans="1:96" ht="16.5" thickBot="1" x14ac:dyDescent="0.3">
      <c r="A49" s="94"/>
      <c r="B49" s="103"/>
      <c r="C49" s="39"/>
      <c r="D49" s="39"/>
      <c r="E49" s="24"/>
      <c r="F49" s="24"/>
      <c r="G49" s="24"/>
      <c r="H49" s="24"/>
      <c r="I49" s="107"/>
      <c r="J49" s="108"/>
      <c r="K49" s="108"/>
      <c r="L49" s="109"/>
      <c r="M49" s="107"/>
      <c r="N49" s="108"/>
      <c r="O49" s="108"/>
      <c r="P49" s="109"/>
      <c r="Q49" s="107"/>
      <c r="R49" s="108"/>
      <c r="S49" s="108"/>
      <c r="T49" s="109"/>
      <c r="U49" s="107"/>
      <c r="V49" s="108"/>
      <c r="W49" s="108"/>
      <c r="X49" s="109"/>
      <c r="Y49" s="107"/>
      <c r="Z49" s="108"/>
      <c r="AA49" s="108"/>
      <c r="AB49" s="109"/>
      <c r="AC49" s="107"/>
      <c r="AD49" s="108"/>
      <c r="AE49" s="108"/>
      <c r="AF49" s="109"/>
      <c r="AG49" s="107"/>
      <c r="AH49" s="108"/>
      <c r="AI49" s="108"/>
      <c r="AJ49" s="109"/>
      <c r="AK49" s="107"/>
      <c r="AL49" s="108"/>
      <c r="AM49" s="108"/>
      <c r="AN49" s="109"/>
      <c r="AO49" s="107"/>
      <c r="AP49" s="108"/>
      <c r="AQ49" s="108"/>
      <c r="AR49" s="109"/>
      <c r="AS49" s="107"/>
      <c r="AT49" s="108"/>
      <c r="AU49" s="108"/>
      <c r="AV49" s="109"/>
      <c r="AW49" s="107"/>
      <c r="AX49" s="108"/>
      <c r="AY49" s="108"/>
      <c r="AZ49" s="109"/>
      <c r="BA49" s="107"/>
      <c r="BB49" s="108"/>
      <c r="BC49" s="108"/>
      <c r="BD49" s="109"/>
      <c r="BE49" s="107"/>
      <c r="BF49" s="108"/>
      <c r="BG49" s="108"/>
      <c r="BH49" s="109"/>
      <c r="BI49" s="107"/>
      <c r="BJ49" s="108"/>
      <c r="BK49" s="108"/>
      <c r="BL49" s="109"/>
      <c r="BM49" s="107"/>
      <c r="BN49" s="108"/>
      <c r="BO49" s="108"/>
      <c r="BP49" s="109"/>
      <c r="BQ49" s="107"/>
      <c r="BR49" s="108"/>
      <c r="BS49" s="108"/>
      <c r="BT49" s="109"/>
      <c r="BU49" s="107"/>
      <c r="BV49" s="108"/>
      <c r="BW49" s="108"/>
      <c r="BX49" s="109"/>
      <c r="BY49" s="107"/>
      <c r="BZ49" s="108"/>
      <c r="CA49" s="108"/>
      <c r="CB49" s="109"/>
      <c r="CC49" s="107"/>
      <c r="CD49" s="108"/>
      <c r="CE49" s="108"/>
      <c r="CF49" s="109"/>
      <c r="CG49" s="107"/>
      <c r="CH49" s="108"/>
      <c r="CI49" s="108"/>
      <c r="CJ49" s="109"/>
      <c r="CK49" s="107"/>
      <c r="CL49" s="108"/>
      <c r="CM49" s="108"/>
      <c r="CN49" s="109"/>
      <c r="CO49" s="107"/>
      <c r="CP49" s="108"/>
      <c r="CQ49" s="108"/>
      <c r="CR49" s="109"/>
    </row>
    <row r="50" spans="1:96" ht="16.5" thickBot="1" x14ac:dyDescent="0.3">
      <c r="A50" s="88" t="s">
        <v>0</v>
      </c>
      <c r="B50" s="72" t="s">
        <v>73</v>
      </c>
      <c r="C50" s="104" t="s">
        <v>235</v>
      </c>
      <c r="D50" s="105" t="s">
        <v>301</v>
      </c>
      <c r="E50" s="105" t="s">
        <v>180</v>
      </c>
      <c r="F50" s="105" t="s">
        <v>181</v>
      </c>
      <c r="G50" s="105" t="s">
        <v>33</v>
      </c>
      <c r="H50" s="106" t="s">
        <v>293</v>
      </c>
      <c r="I50" s="104" t="s">
        <v>241</v>
      </c>
      <c r="J50" s="105" t="s">
        <v>289</v>
      </c>
      <c r="K50" s="105" t="s">
        <v>290</v>
      </c>
      <c r="L50" s="106" t="s">
        <v>291</v>
      </c>
      <c r="M50" s="164" t="s">
        <v>241</v>
      </c>
      <c r="N50" s="165" t="s">
        <v>289</v>
      </c>
      <c r="O50" s="165" t="s">
        <v>290</v>
      </c>
      <c r="P50" s="166" t="s">
        <v>291</v>
      </c>
      <c r="Q50" s="104" t="s">
        <v>241</v>
      </c>
      <c r="R50" s="105" t="s">
        <v>289</v>
      </c>
      <c r="S50" s="105" t="s">
        <v>290</v>
      </c>
      <c r="T50" s="106" t="s">
        <v>291</v>
      </c>
      <c r="U50" s="164" t="s">
        <v>241</v>
      </c>
      <c r="V50" s="165" t="s">
        <v>289</v>
      </c>
      <c r="W50" s="165" t="s">
        <v>290</v>
      </c>
      <c r="X50" s="166" t="s">
        <v>291</v>
      </c>
      <c r="Y50" s="104" t="s">
        <v>241</v>
      </c>
      <c r="Z50" s="105" t="s">
        <v>289</v>
      </c>
      <c r="AA50" s="105" t="s">
        <v>290</v>
      </c>
      <c r="AB50" s="106" t="s">
        <v>291</v>
      </c>
      <c r="AC50" s="164" t="s">
        <v>241</v>
      </c>
      <c r="AD50" s="165" t="s">
        <v>289</v>
      </c>
      <c r="AE50" s="165" t="s">
        <v>290</v>
      </c>
      <c r="AF50" s="166" t="s">
        <v>291</v>
      </c>
      <c r="AG50" s="104" t="s">
        <v>241</v>
      </c>
      <c r="AH50" s="105" t="s">
        <v>289</v>
      </c>
      <c r="AI50" s="105" t="s">
        <v>290</v>
      </c>
      <c r="AJ50" s="106" t="s">
        <v>291</v>
      </c>
      <c r="AK50" s="104" t="s">
        <v>241</v>
      </c>
      <c r="AL50" s="105" t="s">
        <v>289</v>
      </c>
      <c r="AM50" s="105" t="s">
        <v>290</v>
      </c>
      <c r="AN50" s="106" t="s">
        <v>291</v>
      </c>
      <c r="AO50" s="164" t="s">
        <v>241</v>
      </c>
      <c r="AP50" s="165" t="s">
        <v>289</v>
      </c>
      <c r="AQ50" s="165" t="s">
        <v>290</v>
      </c>
      <c r="AR50" s="166" t="s">
        <v>291</v>
      </c>
      <c r="AS50" s="104" t="s">
        <v>241</v>
      </c>
      <c r="AT50" s="105" t="s">
        <v>289</v>
      </c>
      <c r="AU50" s="105" t="s">
        <v>290</v>
      </c>
      <c r="AV50" s="106" t="s">
        <v>291</v>
      </c>
      <c r="AW50" s="164" t="s">
        <v>241</v>
      </c>
      <c r="AX50" s="165" t="s">
        <v>289</v>
      </c>
      <c r="AY50" s="165" t="s">
        <v>290</v>
      </c>
      <c r="AZ50" s="166" t="s">
        <v>291</v>
      </c>
      <c r="BA50" s="104" t="s">
        <v>241</v>
      </c>
      <c r="BB50" s="105" t="s">
        <v>289</v>
      </c>
      <c r="BC50" s="105" t="s">
        <v>290</v>
      </c>
      <c r="BD50" s="106" t="s">
        <v>291</v>
      </c>
      <c r="BE50" s="164" t="s">
        <v>241</v>
      </c>
      <c r="BF50" s="165" t="s">
        <v>289</v>
      </c>
      <c r="BG50" s="165" t="s">
        <v>290</v>
      </c>
      <c r="BH50" s="166" t="s">
        <v>291</v>
      </c>
      <c r="BI50" s="104" t="s">
        <v>241</v>
      </c>
      <c r="BJ50" s="105" t="s">
        <v>289</v>
      </c>
      <c r="BK50" s="105" t="s">
        <v>290</v>
      </c>
      <c r="BL50" s="106" t="s">
        <v>291</v>
      </c>
      <c r="BM50" s="164" t="s">
        <v>241</v>
      </c>
      <c r="BN50" s="165" t="s">
        <v>289</v>
      </c>
      <c r="BO50" s="165" t="s">
        <v>290</v>
      </c>
      <c r="BP50" s="166" t="s">
        <v>291</v>
      </c>
      <c r="BQ50" s="104" t="s">
        <v>241</v>
      </c>
      <c r="BR50" s="105" t="s">
        <v>289</v>
      </c>
      <c r="BS50" s="105" t="s">
        <v>290</v>
      </c>
      <c r="BT50" s="106" t="s">
        <v>291</v>
      </c>
      <c r="BU50" s="104" t="s">
        <v>241</v>
      </c>
      <c r="BV50" s="105" t="s">
        <v>289</v>
      </c>
      <c r="BW50" s="105" t="s">
        <v>290</v>
      </c>
      <c r="BX50" s="106" t="s">
        <v>291</v>
      </c>
      <c r="BY50" s="164" t="s">
        <v>241</v>
      </c>
      <c r="BZ50" s="165" t="s">
        <v>289</v>
      </c>
      <c r="CA50" s="165" t="s">
        <v>290</v>
      </c>
      <c r="CB50" s="166" t="s">
        <v>291</v>
      </c>
      <c r="CC50" s="104" t="s">
        <v>241</v>
      </c>
      <c r="CD50" s="105" t="s">
        <v>289</v>
      </c>
      <c r="CE50" s="105" t="s">
        <v>290</v>
      </c>
      <c r="CF50" s="106" t="s">
        <v>291</v>
      </c>
      <c r="CG50" s="104" t="s">
        <v>241</v>
      </c>
      <c r="CH50" s="105" t="s">
        <v>289</v>
      </c>
      <c r="CI50" s="105" t="s">
        <v>290</v>
      </c>
      <c r="CJ50" s="106" t="s">
        <v>291</v>
      </c>
      <c r="CK50" s="104" t="s">
        <v>241</v>
      </c>
      <c r="CL50" s="105" t="s">
        <v>289</v>
      </c>
      <c r="CM50" s="105" t="s">
        <v>290</v>
      </c>
      <c r="CN50" s="106" t="s">
        <v>291</v>
      </c>
      <c r="CO50" s="104" t="s">
        <v>241</v>
      </c>
      <c r="CP50" s="105" t="s">
        <v>289</v>
      </c>
      <c r="CQ50" s="105" t="s">
        <v>290</v>
      </c>
      <c r="CR50" s="106" t="s">
        <v>291</v>
      </c>
    </row>
    <row r="51" spans="1:96" ht="15.75" x14ac:dyDescent="0.25">
      <c r="A51" s="101" t="s">
        <v>256</v>
      </c>
      <c r="B51" s="102" t="s">
        <v>281</v>
      </c>
      <c r="C51" s="25">
        <f>L51+P51+T51+X51+AB51+AF51+AJ51+AN51+AR51+AV51+AZ51+BD51+BH51+BL51+BP51+BT51+BX51+CB51+CF51+CJ51+CN51+CR51</f>
        <v>0</v>
      </c>
      <c r="D51" s="26">
        <f>(I51+M51+Q51+U51+Y51+AC51+AG51+AK51+AO51+AS51+AW51+BA51+BE51+BI51+BM51+BQ51+BU51+BY51+CC51+CG51+CK51+CO51)/22</f>
        <v>0</v>
      </c>
      <c r="E51" s="26">
        <f>P51+X51+AF51+AN51+BD51+BH51+BL51+BT51+BX51+CJ51+CN51</f>
        <v>0</v>
      </c>
      <c r="F51" s="26">
        <f>L51+T51+AB51+AJ51+AR51+AV51+AZ51+BP51+CB51+CF51+CR51</f>
        <v>0</v>
      </c>
      <c r="G51" s="26">
        <f>L51+T51+AB51+AJ51+AN51+AV51+BD51+BL51+BT51+BX51+CF51+CJ51+CN51+CR51</f>
        <v>0</v>
      </c>
      <c r="H51" s="27">
        <f>P51+X51+AF51+AR51+AZ51+BH51+BP51+CB51</f>
        <v>0</v>
      </c>
      <c r="I51" s="11"/>
      <c r="J51" s="7" t="s">
        <v>52</v>
      </c>
      <c r="K51" s="7"/>
      <c r="L51" s="10"/>
      <c r="M51" s="170"/>
      <c r="N51" s="174" t="s">
        <v>24</v>
      </c>
      <c r="O51" s="171"/>
      <c r="P51" s="172"/>
      <c r="Q51" s="11"/>
      <c r="R51" s="7" t="s">
        <v>55</v>
      </c>
      <c r="S51" s="7"/>
      <c r="T51" s="10"/>
      <c r="U51" s="170"/>
      <c r="V51" s="174" t="s">
        <v>32</v>
      </c>
      <c r="W51" s="171"/>
      <c r="X51" s="172"/>
      <c r="Y51" s="11"/>
      <c r="Z51" s="7" t="s">
        <v>74</v>
      </c>
      <c r="AA51" s="7"/>
      <c r="AB51" s="10"/>
      <c r="AC51" s="170"/>
      <c r="AD51" s="174" t="s">
        <v>43</v>
      </c>
      <c r="AE51" s="171"/>
      <c r="AF51" s="172"/>
      <c r="AG51" s="11"/>
      <c r="AH51" s="7" t="s">
        <v>53</v>
      </c>
      <c r="AI51" s="7"/>
      <c r="AJ51" s="10"/>
      <c r="AK51" s="11"/>
      <c r="AL51" s="174" t="s">
        <v>59</v>
      </c>
      <c r="AM51" s="7"/>
      <c r="AN51" s="10"/>
      <c r="AO51" s="170"/>
      <c r="AP51" s="171" t="s">
        <v>22</v>
      </c>
      <c r="AQ51" s="171"/>
      <c r="AR51" s="172"/>
      <c r="AS51" s="11"/>
      <c r="AT51" s="7" t="s">
        <v>80</v>
      </c>
      <c r="AU51" s="7"/>
      <c r="AV51" s="10"/>
      <c r="AW51" s="170"/>
      <c r="AX51" s="171" t="s">
        <v>17</v>
      </c>
      <c r="AY51" s="171"/>
      <c r="AZ51" s="172"/>
      <c r="BA51" s="11"/>
      <c r="BB51" s="174" t="s">
        <v>55</v>
      </c>
      <c r="BC51" s="7"/>
      <c r="BD51" s="10"/>
      <c r="BE51" s="170"/>
      <c r="BF51" s="174" t="s">
        <v>44</v>
      </c>
      <c r="BG51" s="171"/>
      <c r="BH51" s="172"/>
      <c r="BI51" s="11"/>
      <c r="BJ51" s="174" t="s">
        <v>86</v>
      </c>
      <c r="BK51" s="7"/>
      <c r="BL51" s="10"/>
      <c r="BM51" s="170"/>
      <c r="BN51" s="171" t="s">
        <v>3</v>
      </c>
      <c r="BO51" s="171"/>
      <c r="BP51" s="172"/>
      <c r="BQ51" s="11"/>
      <c r="BR51" s="174" t="s">
        <v>74</v>
      </c>
      <c r="BS51" s="7"/>
      <c r="BT51" s="10"/>
      <c r="BU51" s="11"/>
      <c r="BV51" s="174" t="s">
        <v>53</v>
      </c>
      <c r="BW51" s="7"/>
      <c r="BX51" s="10"/>
      <c r="BY51" s="170"/>
      <c r="BZ51" s="171" t="s">
        <v>12</v>
      </c>
      <c r="CA51" s="171"/>
      <c r="CB51" s="172"/>
      <c r="CC51" s="11"/>
      <c r="CD51" s="7" t="s">
        <v>59</v>
      </c>
      <c r="CE51" s="7"/>
      <c r="CF51" s="10"/>
      <c r="CG51" s="11"/>
      <c r="CH51" s="174" t="s">
        <v>80</v>
      </c>
      <c r="CI51" s="7"/>
      <c r="CJ51" s="10"/>
      <c r="CK51" s="11"/>
      <c r="CL51" s="174" t="s">
        <v>52</v>
      </c>
      <c r="CM51" s="7"/>
      <c r="CN51" s="10"/>
      <c r="CO51" s="11"/>
      <c r="CP51" s="7" t="s">
        <v>86</v>
      </c>
      <c r="CQ51" s="7"/>
      <c r="CR51" s="10"/>
    </row>
    <row r="52" spans="1:96" ht="15.75" x14ac:dyDescent="0.25">
      <c r="A52" s="101" t="s">
        <v>257</v>
      </c>
      <c r="B52" s="102" t="s">
        <v>282</v>
      </c>
      <c r="C52" s="25">
        <f>L52+P52+T52+X52+AB52+AF52+AJ52+AN52+AR52+AV52+AZ52+BD52+BH52+BL52+BP52+BT52+BX52+CB52+CF52+CJ52+CN52+CR52</f>
        <v>0</v>
      </c>
      <c r="D52" s="26">
        <f>I52+M52+Q52+U52+Y52+AC52+AG52+AK52+AO52+AS52+AW52+BA52+BE52+BI52+BM52+BQ52+BU52+BY52+CC52+CG52+CK52+CO52</f>
        <v>0</v>
      </c>
      <c r="E52" s="26">
        <f>P52+X52+AF52+AN52+BD52+BH52+BL52+BT52+BX52+CJ52+CN52</f>
        <v>0</v>
      </c>
      <c r="F52" s="26">
        <f>L52+T52+AB52+AJ52+AR52+AV52+AZ52+BP52+CB52+CF52+CR52</f>
        <v>0</v>
      </c>
      <c r="G52" s="26">
        <f>L52+T52+AB52+AJ52+AN52+AV52+BD52+BL52+BT52+BX52+CF52+CJ52+CN52+CR52</f>
        <v>0</v>
      </c>
      <c r="H52" s="27">
        <f>P52+X52+AF52+AR52+AZ52+BH52+BP52+CB52</f>
        <v>0</v>
      </c>
      <c r="I52" s="11"/>
      <c r="J52" s="7" t="s">
        <v>52</v>
      </c>
      <c r="K52" s="7"/>
      <c r="L52" s="10"/>
      <c r="M52" s="170"/>
      <c r="N52" s="174" t="s">
        <v>24</v>
      </c>
      <c r="O52" s="171"/>
      <c r="P52" s="172"/>
      <c r="Q52" s="11"/>
      <c r="R52" s="7" t="s">
        <v>55</v>
      </c>
      <c r="S52" s="7"/>
      <c r="T52" s="10"/>
      <c r="U52" s="170"/>
      <c r="V52" s="174" t="s">
        <v>32</v>
      </c>
      <c r="W52" s="171"/>
      <c r="X52" s="172"/>
      <c r="Y52" s="11"/>
      <c r="Z52" s="7" t="s">
        <v>74</v>
      </c>
      <c r="AA52" s="7"/>
      <c r="AB52" s="10"/>
      <c r="AC52" s="170"/>
      <c r="AD52" s="174" t="s">
        <v>43</v>
      </c>
      <c r="AE52" s="171"/>
      <c r="AF52" s="172"/>
      <c r="AG52" s="11"/>
      <c r="AH52" s="7" t="s">
        <v>53</v>
      </c>
      <c r="AI52" s="7"/>
      <c r="AJ52" s="10"/>
      <c r="AK52" s="11"/>
      <c r="AL52" s="174" t="s">
        <v>59</v>
      </c>
      <c r="AM52" s="7"/>
      <c r="AN52" s="10"/>
      <c r="AO52" s="170"/>
      <c r="AP52" s="171" t="s">
        <v>22</v>
      </c>
      <c r="AQ52" s="171"/>
      <c r="AR52" s="172"/>
      <c r="AS52" s="11"/>
      <c r="AT52" s="7" t="s">
        <v>80</v>
      </c>
      <c r="AU52" s="7"/>
      <c r="AV52" s="10"/>
      <c r="AW52" s="170"/>
      <c r="AX52" s="171" t="s">
        <v>17</v>
      </c>
      <c r="AY52" s="171"/>
      <c r="AZ52" s="172"/>
      <c r="BA52" s="11"/>
      <c r="BB52" s="174" t="s">
        <v>55</v>
      </c>
      <c r="BC52" s="7"/>
      <c r="BD52" s="10"/>
      <c r="BE52" s="170"/>
      <c r="BF52" s="174" t="s">
        <v>44</v>
      </c>
      <c r="BG52" s="171"/>
      <c r="BH52" s="172"/>
      <c r="BI52" s="11"/>
      <c r="BJ52" s="174" t="s">
        <v>86</v>
      </c>
      <c r="BK52" s="7"/>
      <c r="BL52" s="10"/>
      <c r="BM52" s="170"/>
      <c r="BN52" s="171" t="s">
        <v>3</v>
      </c>
      <c r="BO52" s="171"/>
      <c r="BP52" s="172"/>
      <c r="BQ52" s="11"/>
      <c r="BR52" s="174" t="s">
        <v>74</v>
      </c>
      <c r="BS52" s="7"/>
      <c r="BT52" s="10"/>
      <c r="BU52" s="11"/>
      <c r="BV52" s="174" t="s">
        <v>53</v>
      </c>
      <c r="BW52" s="7"/>
      <c r="BX52" s="10"/>
      <c r="BY52" s="170"/>
      <c r="BZ52" s="171" t="s">
        <v>12</v>
      </c>
      <c r="CA52" s="171"/>
      <c r="CB52" s="172"/>
      <c r="CC52" s="11"/>
      <c r="CD52" s="7" t="s">
        <v>59</v>
      </c>
      <c r="CE52" s="7"/>
      <c r="CF52" s="10"/>
      <c r="CG52" s="11"/>
      <c r="CH52" s="174" t="s">
        <v>80</v>
      </c>
      <c r="CI52" s="7"/>
      <c r="CJ52" s="10"/>
      <c r="CK52" s="11"/>
      <c r="CL52" s="174" t="s">
        <v>52</v>
      </c>
      <c r="CM52" s="7"/>
      <c r="CN52" s="10"/>
      <c r="CO52" s="11"/>
      <c r="CP52" s="7" t="s">
        <v>86</v>
      </c>
      <c r="CQ52" s="7"/>
      <c r="CR52" s="10"/>
    </row>
    <row r="53" spans="1:96" ht="16.5" thickBot="1" x14ac:dyDescent="0.3">
      <c r="A53" s="94"/>
      <c r="B53" s="103"/>
      <c r="C53" s="39"/>
      <c r="D53" s="39"/>
      <c r="E53" s="24"/>
      <c r="F53" s="24"/>
      <c r="G53" s="24"/>
      <c r="H53" s="24"/>
      <c r="I53" s="107"/>
      <c r="J53" s="108"/>
      <c r="K53" s="108"/>
      <c r="L53" s="109"/>
      <c r="M53" s="107"/>
      <c r="N53" s="108"/>
      <c r="O53" s="108"/>
      <c r="P53" s="109"/>
      <c r="Q53" s="107"/>
      <c r="R53" s="108"/>
      <c r="S53" s="108"/>
      <c r="T53" s="109"/>
      <c r="U53" s="107"/>
      <c r="V53" s="108"/>
      <c r="W53" s="108"/>
      <c r="X53" s="109"/>
      <c r="Y53" s="107"/>
      <c r="Z53" s="108"/>
      <c r="AA53" s="108"/>
      <c r="AB53" s="109"/>
      <c r="AC53" s="107"/>
      <c r="AD53" s="108"/>
      <c r="AE53" s="108"/>
      <c r="AF53" s="109"/>
      <c r="AG53" s="107"/>
      <c r="AH53" s="108"/>
      <c r="AI53" s="108"/>
      <c r="AJ53" s="109"/>
      <c r="AK53" s="107"/>
      <c r="AL53" s="108"/>
      <c r="AM53" s="108"/>
      <c r="AN53" s="109"/>
      <c r="AO53" s="107"/>
      <c r="AP53" s="108"/>
      <c r="AQ53" s="108"/>
      <c r="AR53" s="109"/>
      <c r="AS53" s="107"/>
      <c r="AT53" s="108"/>
      <c r="AU53" s="108"/>
      <c r="AV53" s="109"/>
      <c r="AW53" s="107"/>
      <c r="AX53" s="108"/>
      <c r="AY53" s="108"/>
      <c r="AZ53" s="109"/>
      <c r="BA53" s="107"/>
      <c r="BB53" s="108"/>
      <c r="BC53" s="108"/>
      <c r="BD53" s="109"/>
      <c r="BE53" s="107"/>
      <c r="BF53" s="108"/>
      <c r="BG53" s="108"/>
      <c r="BH53" s="109"/>
      <c r="BI53" s="107"/>
      <c r="BJ53" s="108"/>
      <c r="BK53" s="108"/>
      <c r="BL53" s="109"/>
      <c r="BM53" s="107"/>
      <c r="BN53" s="108"/>
      <c r="BO53" s="108"/>
      <c r="BP53" s="109"/>
      <c r="BQ53" s="107"/>
      <c r="BR53" s="108"/>
      <c r="BS53" s="108"/>
      <c r="BT53" s="109"/>
      <c r="BU53" s="107"/>
      <c r="BV53" s="108"/>
      <c r="BW53" s="108"/>
      <c r="BX53" s="109"/>
      <c r="BY53" s="107"/>
      <c r="BZ53" s="108"/>
      <c r="CA53" s="108"/>
      <c r="CB53" s="109"/>
      <c r="CC53" s="107"/>
      <c r="CD53" s="108"/>
      <c r="CE53" s="108"/>
      <c r="CF53" s="109"/>
      <c r="CG53" s="107"/>
      <c r="CH53" s="108"/>
      <c r="CI53" s="108"/>
      <c r="CJ53" s="109"/>
      <c r="CK53" s="107"/>
      <c r="CL53" s="108"/>
      <c r="CM53" s="108"/>
      <c r="CN53" s="109"/>
      <c r="CO53" s="107"/>
      <c r="CP53" s="108"/>
      <c r="CQ53" s="108"/>
      <c r="CR53" s="109"/>
    </row>
    <row r="54" spans="1:96" ht="16.5" thickBot="1" x14ac:dyDescent="0.3">
      <c r="A54" s="71" t="s">
        <v>0</v>
      </c>
      <c r="B54" s="72" t="s">
        <v>74</v>
      </c>
      <c r="C54" s="104" t="s">
        <v>235</v>
      </c>
      <c r="D54" s="105" t="s">
        <v>301</v>
      </c>
      <c r="E54" s="105" t="s">
        <v>180</v>
      </c>
      <c r="F54" s="105" t="s">
        <v>181</v>
      </c>
      <c r="G54" s="105" t="s">
        <v>33</v>
      </c>
      <c r="H54" s="106" t="s">
        <v>293</v>
      </c>
      <c r="I54" s="104" t="s">
        <v>241</v>
      </c>
      <c r="J54" s="105" t="s">
        <v>289</v>
      </c>
      <c r="K54" s="105" t="s">
        <v>290</v>
      </c>
      <c r="L54" s="106" t="s">
        <v>291</v>
      </c>
      <c r="M54" s="164" t="s">
        <v>241</v>
      </c>
      <c r="N54" s="165" t="s">
        <v>289</v>
      </c>
      <c r="O54" s="165" t="s">
        <v>290</v>
      </c>
      <c r="P54" s="166" t="s">
        <v>291</v>
      </c>
      <c r="Q54" s="104" t="s">
        <v>241</v>
      </c>
      <c r="R54" s="105" t="s">
        <v>289</v>
      </c>
      <c r="S54" s="105" t="s">
        <v>290</v>
      </c>
      <c r="T54" s="106" t="s">
        <v>291</v>
      </c>
      <c r="U54" s="164" t="s">
        <v>241</v>
      </c>
      <c r="V54" s="165" t="s">
        <v>289</v>
      </c>
      <c r="W54" s="165" t="s">
        <v>290</v>
      </c>
      <c r="X54" s="166" t="s">
        <v>291</v>
      </c>
      <c r="Y54" s="104" t="s">
        <v>241</v>
      </c>
      <c r="Z54" s="105" t="s">
        <v>289</v>
      </c>
      <c r="AA54" s="105" t="s">
        <v>290</v>
      </c>
      <c r="AB54" s="106" t="s">
        <v>291</v>
      </c>
      <c r="AC54" s="164" t="s">
        <v>241</v>
      </c>
      <c r="AD54" s="165" t="s">
        <v>289</v>
      </c>
      <c r="AE54" s="165" t="s">
        <v>290</v>
      </c>
      <c r="AF54" s="166" t="s">
        <v>291</v>
      </c>
      <c r="AG54" s="104" t="s">
        <v>241</v>
      </c>
      <c r="AH54" s="105" t="s">
        <v>289</v>
      </c>
      <c r="AI54" s="105" t="s">
        <v>290</v>
      </c>
      <c r="AJ54" s="106" t="s">
        <v>291</v>
      </c>
      <c r="AK54" s="104" t="s">
        <v>241</v>
      </c>
      <c r="AL54" s="105" t="s">
        <v>289</v>
      </c>
      <c r="AM54" s="105" t="s">
        <v>290</v>
      </c>
      <c r="AN54" s="106" t="s">
        <v>291</v>
      </c>
      <c r="AO54" s="164" t="s">
        <v>241</v>
      </c>
      <c r="AP54" s="165" t="s">
        <v>289</v>
      </c>
      <c r="AQ54" s="165" t="s">
        <v>290</v>
      </c>
      <c r="AR54" s="166" t="s">
        <v>291</v>
      </c>
      <c r="AS54" s="104" t="s">
        <v>241</v>
      </c>
      <c r="AT54" s="105" t="s">
        <v>289</v>
      </c>
      <c r="AU54" s="105" t="s">
        <v>290</v>
      </c>
      <c r="AV54" s="106" t="s">
        <v>291</v>
      </c>
      <c r="AW54" s="164" t="s">
        <v>241</v>
      </c>
      <c r="AX54" s="165" t="s">
        <v>289</v>
      </c>
      <c r="AY54" s="165" t="s">
        <v>290</v>
      </c>
      <c r="AZ54" s="166" t="s">
        <v>291</v>
      </c>
      <c r="BA54" s="104" t="s">
        <v>241</v>
      </c>
      <c r="BB54" s="105" t="s">
        <v>289</v>
      </c>
      <c r="BC54" s="105" t="s">
        <v>290</v>
      </c>
      <c r="BD54" s="106" t="s">
        <v>291</v>
      </c>
      <c r="BE54" s="164" t="s">
        <v>241</v>
      </c>
      <c r="BF54" s="165" t="s">
        <v>289</v>
      </c>
      <c r="BG54" s="165" t="s">
        <v>290</v>
      </c>
      <c r="BH54" s="166" t="s">
        <v>291</v>
      </c>
      <c r="BI54" s="104" t="s">
        <v>241</v>
      </c>
      <c r="BJ54" s="105" t="s">
        <v>289</v>
      </c>
      <c r="BK54" s="105" t="s">
        <v>290</v>
      </c>
      <c r="BL54" s="106" t="s">
        <v>291</v>
      </c>
      <c r="BM54" s="164" t="s">
        <v>241</v>
      </c>
      <c r="BN54" s="165" t="s">
        <v>289</v>
      </c>
      <c r="BO54" s="165" t="s">
        <v>290</v>
      </c>
      <c r="BP54" s="166" t="s">
        <v>291</v>
      </c>
      <c r="BQ54" s="104" t="s">
        <v>241</v>
      </c>
      <c r="BR54" s="105" t="s">
        <v>289</v>
      </c>
      <c r="BS54" s="105" t="s">
        <v>290</v>
      </c>
      <c r="BT54" s="106" t="s">
        <v>291</v>
      </c>
      <c r="BU54" s="104" t="s">
        <v>241</v>
      </c>
      <c r="BV54" s="105" t="s">
        <v>289</v>
      </c>
      <c r="BW54" s="105" t="s">
        <v>290</v>
      </c>
      <c r="BX54" s="106" t="s">
        <v>291</v>
      </c>
      <c r="BY54" s="164" t="s">
        <v>241</v>
      </c>
      <c r="BZ54" s="165" t="s">
        <v>289</v>
      </c>
      <c r="CA54" s="165" t="s">
        <v>290</v>
      </c>
      <c r="CB54" s="166" t="s">
        <v>291</v>
      </c>
      <c r="CC54" s="104" t="s">
        <v>241</v>
      </c>
      <c r="CD54" s="105" t="s">
        <v>289</v>
      </c>
      <c r="CE54" s="105" t="s">
        <v>290</v>
      </c>
      <c r="CF54" s="106" t="s">
        <v>291</v>
      </c>
      <c r="CG54" s="104" t="s">
        <v>241</v>
      </c>
      <c r="CH54" s="105" t="s">
        <v>289</v>
      </c>
      <c r="CI54" s="105" t="s">
        <v>290</v>
      </c>
      <c r="CJ54" s="106" t="s">
        <v>291</v>
      </c>
      <c r="CK54" s="104" t="s">
        <v>241</v>
      </c>
      <c r="CL54" s="105" t="s">
        <v>289</v>
      </c>
      <c r="CM54" s="105" t="s">
        <v>290</v>
      </c>
      <c r="CN54" s="106" t="s">
        <v>291</v>
      </c>
      <c r="CO54" s="104" t="s">
        <v>241</v>
      </c>
      <c r="CP54" s="105" t="s">
        <v>289</v>
      </c>
      <c r="CQ54" s="105" t="s">
        <v>290</v>
      </c>
      <c r="CR54" s="106" t="s">
        <v>291</v>
      </c>
    </row>
    <row r="55" spans="1:96" ht="15.75" x14ac:dyDescent="0.25">
      <c r="A55" s="101" t="s">
        <v>256</v>
      </c>
      <c r="B55" s="102" t="s">
        <v>283</v>
      </c>
      <c r="C55" s="25">
        <f>L55+P55+T55+X55+AB55+AF55+AJ55+AN55+AR55+AV55+AZ55+BD55+BH55+BL55+BP55+BT55+BX55+CB55+CF55+CJ55+CN55+CR55</f>
        <v>0</v>
      </c>
      <c r="D55" s="26">
        <f>(I55+M55+Q55+U55+Y55+AC55+AG55+AK55+AO55+AS55+AW55+BA55+BE55+BI55+BM55+BQ55+BU55+BY55+CC55+CG55+CK55+CO55)/22</f>
        <v>0</v>
      </c>
      <c r="E55" s="26">
        <f>P55+T55+X55+AB55+AF55+AJ55+AN55+BH55+CJ55+CN55+CR55</f>
        <v>0</v>
      </c>
      <c r="F55" s="26">
        <f>L55+AR55+AV55+AZ55+BD55+BL55+BP55+BT55+BX55+CB55+CF55</f>
        <v>0</v>
      </c>
      <c r="G55" s="26">
        <f>L55+T55+AB55+AJ55+AN55+AV55+BD55+BL55+BT55+BX55+CF55+CJ55+CN55+CR55</f>
        <v>0</v>
      </c>
      <c r="H55" s="27">
        <f>P55+X55+AF55+AR55+AZ55+BH55+BP55+CB55</f>
        <v>0</v>
      </c>
      <c r="I55" s="11"/>
      <c r="J55" s="7" t="s">
        <v>53</v>
      </c>
      <c r="K55" s="7"/>
      <c r="L55" s="10"/>
      <c r="M55" s="170"/>
      <c r="N55" s="174" t="s">
        <v>32</v>
      </c>
      <c r="O55" s="171"/>
      <c r="P55" s="172"/>
      <c r="Q55" s="11"/>
      <c r="R55" s="174" t="s">
        <v>59</v>
      </c>
      <c r="S55" s="7"/>
      <c r="T55" s="10"/>
      <c r="U55" s="170"/>
      <c r="V55" s="174" t="s">
        <v>24</v>
      </c>
      <c r="W55" s="171"/>
      <c r="X55" s="172"/>
      <c r="Y55" s="11"/>
      <c r="Z55" s="174" t="s">
        <v>73</v>
      </c>
      <c r="AA55" s="7"/>
      <c r="AB55" s="10"/>
      <c r="AC55" s="170"/>
      <c r="AD55" s="174" t="s">
        <v>44</v>
      </c>
      <c r="AE55" s="171"/>
      <c r="AF55" s="172"/>
      <c r="AG55" s="11"/>
      <c r="AH55" s="174" t="s">
        <v>55</v>
      </c>
      <c r="AI55" s="7"/>
      <c r="AJ55" s="10"/>
      <c r="AK55" s="11"/>
      <c r="AL55" s="174" t="s">
        <v>86</v>
      </c>
      <c r="AM55" s="7"/>
      <c r="AN55" s="10"/>
      <c r="AO55" s="170"/>
      <c r="AP55" s="171" t="s">
        <v>17</v>
      </c>
      <c r="AQ55" s="171"/>
      <c r="AR55" s="172"/>
      <c r="AS55" s="11"/>
      <c r="AT55" s="7" t="s">
        <v>52</v>
      </c>
      <c r="AU55" s="7"/>
      <c r="AV55" s="10"/>
      <c r="AW55" s="170"/>
      <c r="AX55" s="171" t="s">
        <v>22</v>
      </c>
      <c r="AY55" s="171"/>
      <c r="AZ55" s="172"/>
      <c r="BA55" s="11"/>
      <c r="BB55" s="7" t="s">
        <v>59</v>
      </c>
      <c r="BC55" s="7"/>
      <c r="BD55" s="10"/>
      <c r="BE55" s="170"/>
      <c r="BF55" s="174" t="s">
        <v>43</v>
      </c>
      <c r="BG55" s="171"/>
      <c r="BH55" s="172"/>
      <c r="BI55" s="11"/>
      <c r="BJ55" s="7" t="s">
        <v>80</v>
      </c>
      <c r="BK55" s="7"/>
      <c r="BL55" s="10"/>
      <c r="BM55" s="170"/>
      <c r="BN55" s="171" t="s">
        <v>12</v>
      </c>
      <c r="BO55" s="171"/>
      <c r="BP55" s="172"/>
      <c r="BQ55" s="11"/>
      <c r="BR55" s="7" t="s">
        <v>73</v>
      </c>
      <c r="BS55" s="7"/>
      <c r="BT55" s="10"/>
      <c r="BU55" s="11"/>
      <c r="BV55" s="7" t="s">
        <v>55</v>
      </c>
      <c r="BW55" s="7"/>
      <c r="BX55" s="10"/>
      <c r="BY55" s="170"/>
      <c r="BZ55" s="171" t="s">
        <v>3</v>
      </c>
      <c r="CA55" s="171"/>
      <c r="CB55" s="172"/>
      <c r="CC55" s="11"/>
      <c r="CD55" s="7" t="s">
        <v>86</v>
      </c>
      <c r="CE55" s="7"/>
      <c r="CF55" s="10"/>
      <c r="CG55" s="11"/>
      <c r="CH55" s="174" t="s">
        <v>52</v>
      </c>
      <c r="CI55" s="7"/>
      <c r="CJ55" s="10"/>
      <c r="CK55" s="11"/>
      <c r="CL55" s="174" t="s">
        <v>53</v>
      </c>
      <c r="CM55" s="7"/>
      <c r="CN55" s="10"/>
      <c r="CO55" s="11"/>
      <c r="CP55" s="174" t="s">
        <v>80</v>
      </c>
      <c r="CQ55" s="7"/>
      <c r="CR55" s="10"/>
    </row>
    <row r="56" spans="1:96" ht="15.75" x14ac:dyDescent="0.25">
      <c r="A56" s="101" t="s">
        <v>257</v>
      </c>
      <c r="B56" s="102" t="s">
        <v>284</v>
      </c>
      <c r="C56" s="25">
        <f>L56+P56+T56+X56+AB56+AF56+AJ56+AN56+AR56+AV56+AZ56+BD56+BH56+BL56+BP56+BT56+BX56+CB56+CF56+CJ56+CN56+CR56</f>
        <v>0</v>
      </c>
      <c r="D56" s="26">
        <f>I56+M56+Q56+U56+Y56+AC56+AG56+AK56+AO56+AS56+AW56+BA56+BE56+BI56+BM56+BQ56+BU56+BY56+CC56+CG56+CK56+CO56</f>
        <v>0</v>
      </c>
      <c r="E56" s="26">
        <f>P56+T56+X56+AB56+AF56+AJ56+AN56+BH56+CJ56+CN56+CR56</f>
        <v>0</v>
      </c>
      <c r="F56" s="26">
        <f>L56+AR56+AV56+AZ56+BD56+BL56+BP56+BT56+BX56+CB56+CF56</f>
        <v>0</v>
      </c>
      <c r="G56" s="26">
        <f>L56+T56+AB56+AJ56+AN56+AV56+BD56+BL56+BT56+BX56+CF56+CJ56+CN56+CR56</f>
        <v>0</v>
      </c>
      <c r="H56" s="27">
        <f>P56+X56+AF56+AR56+AZ56+BH56+BP56+CB56</f>
        <v>0</v>
      </c>
      <c r="I56" s="11"/>
      <c r="J56" s="7" t="s">
        <v>53</v>
      </c>
      <c r="K56" s="7"/>
      <c r="L56" s="10"/>
      <c r="M56" s="170"/>
      <c r="N56" s="174" t="s">
        <v>32</v>
      </c>
      <c r="O56" s="171"/>
      <c r="P56" s="172"/>
      <c r="Q56" s="11"/>
      <c r="R56" s="174" t="s">
        <v>59</v>
      </c>
      <c r="S56" s="7"/>
      <c r="T56" s="10"/>
      <c r="U56" s="170"/>
      <c r="V56" s="174" t="s">
        <v>24</v>
      </c>
      <c r="W56" s="171"/>
      <c r="X56" s="172"/>
      <c r="Y56" s="11"/>
      <c r="Z56" s="174" t="s">
        <v>73</v>
      </c>
      <c r="AA56" s="7"/>
      <c r="AB56" s="10"/>
      <c r="AC56" s="170"/>
      <c r="AD56" s="174" t="s">
        <v>44</v>
      </c>
      <c r="AE56" s="171"/>
      <c r="AF56" s="172"/>
      <c r="AG56" s="11"/>
      <c r="AH56" s="174" t="s">
        <v>55</v>
      </c>
      <c r="AI56" s="7"/>
      <c r="AJ56" s="10"/>
      <c r="AK56" s="11"/>
      <c r="AL56" s="174" t="s">
        <v>86</v>
      </c>
      <c r="AM56" s="7"/>
      <c r="AN56" s="10"/>
      <c r="AO56" s="170"/>
      <c r="AP56" s="171" t="s">
        <v>17</v>
      </c>
      <c r="AQ56" s="171"/>
      <c r="AR56" s="172"/>
      <c r="AS56" s="11"/>
      <c r="AT56" s="7" t="s">
        <v>52</v>
      </c>
      <c r="AU56" s="7"/>
      <c r="AV56" s="10"/>
      <c r="AW56" s="170"/>
      <c r="AX56" s="171" t="s">
        <v>22</v>
      </c>
      <c r="AY56" s="171"/>
      <c r="AZ56" s="172"/>
      <c r="BA56" s="11"/>
      <c r="BB56" s="7" t="s">
        <v>59</v>
      </c>
      <c r="BC56" s="7"/>
      <c r="BD56" s="10"/>
      <c r="BE56" s="170"/>
      <c r="BF56" s="174" t="s">
        <v>43</v>
      </c>
      <c r="BG56" s="171"/>
      <c r="BH56" s="172"/>
      <c r="BI56" s="11"/>
      <c r="BJ56" s="7" t="s">
        <v>80</v>
      </c>
      <c r="BK56" s="7"/>
      <c r="BL56" s="10"/>
      <c r="BM56" s="170"/>
      <c r="BN56" s="171" t="s">
        <v>12</v>
      </c>
      <c r="BO56" s="171"/>
      <c r="BP56" s="172"/>
      <c r="BQ56" s="11"/>
      <c r="BR56" s="7" t="s">
        <v>73</v>
      </c>
      <c r="BS56" s="7"/>
      <c r="BT56" s="10"/>
      <c r="BU56" s="11"/>
      <c r="BV56" s="7" t="s">
        <v>55</v>
      </c>
      <c r="BW56" s="7"/>
      <c r="BX56" s="10"/>
      <c r="BY56" s="170"/>
      <c r="BZ56" s="171" t="s">
        <v>3</v>
      </c>
      <c r="CA56" s="171"/>
      <c r="CB56" s="172"/>
      <c r="CC56" s="11"/>
      <c r="CD56" s="7" t="s">
        <v>86</v>
      </c>
      <c r="CE56" s="7"/>
      <c r="CF56" s="10"/>
      <c r="CG56" s="11"/>
      <c r="CH56" s="174" t="s">
        <v>52</v>
      </c>
      <c r="CI56" s="7"/>
      <c r="CJ56" s="10"/>
      <c r="CK56" s="11"/>
      <c r="CL56" s="174" t="s">
        <v>53</v>
      </c>
      <c r="CM56" s="7"/>
      <c r="CN56" s="10"/>
      <c r="CO56" s="11"/>
      <c r="CP56" s="174" t="s">
        <v>80</v>
      </c>
      <c r="CQ56" s="7"/>
      <c r="CR56" s="10"/>
    </row>
    <row r="57" spans="1:96" ht="16.5" thickBot="1" x14ac:dyDescent="0.3">
      <c r="A57" s="94"/>
      <c r="B57" s="103"/>
      <c r="C57" s="39"/>
      <c r="D57" s="39"/>
      <c r="E57" s="24"/>
      <c r="F57" s="24"/>
      <c r="G57" s="24"/>
      <c r="H57" s="24"/>
      <c r="I57" s="107"/>
      <c r="J57" s="108"/>
      <c r="K57" s="108"/>
      <c r="L57" s="109"/>
      <c r="M57" s="107"/>
      <c r="N57" s="108"/>
      <c r="O57" s="108"/>
      <c r="P57" s="109"/>
      <c r="Q57" s="107"/>
      <c r="R57" s="108"/>
      <c r="S57" s="108"/>
      <c r="T57" s="109"/>
      <c r="U57" s="107"/>
      <c r="V57" s="108"/>
      <c r="W57" s="108"/>
      <c r="X57" s="109"/>
      <c r="Y57" s="107"/>
      <c r="Z57" s="108"/>
      <c r="AA57" s="108"/>
      <c r="AB57" s="109"/>
      <c r="AC57" s="107"/>
      <c r="AD57" s="108"/>
      <c r="AE57" s="108"/>
      <c r="AF57" s="109"/>
      <c r="AG57" s="107"/>
      <c r="AH57" s="108"/>
      <c r="AI57" s="108"/>
      <c r="AJ57" s="109"/>
      <c r="AK57" s="107"/>
      <c r="AL57" s="108"/>
      <c r="AM57" s="108"/>
      <c r="AN57" s="109"/>
      <c r="AO57" s="107"/>
      <c r="AP57" s="108"/>
      <c r="AQ57" s="108"/>
      <c r="AR57" s="109"/>
      <c r="AS57" s="107"/>
      <c r="AT57" s="108"/>
      <c r="AU57" s="108"/>
      <c r="AV57" s="109"/>
      <c r="AW57" s="107"/>
      <c r="AX57" s="108"/>
      <c r="AY57" s="108"/>
      <c r="AZ57" s="109"/>
      <c r="BA57" s="107"/>
      <c r="BB57" s="108"/>
      <c r="BC57" s="108"/>
      <c r="BD57" s="109"/>
      <c r="BE57" s="107"/>
      <c r="BF57" s="108"/>
      <c r="BG57" s="108"/>
      <c r="BH57" s="109"/>
      <c r="BI57" s="107"/>
      <c r="BJ57" s="108"/>
      <c r="BK57" s="108"/>
      <c r="BL57" s="109"/>
      <c r="BM57" s="107"/>
      <c r="BN57" s="108"/>
      <c r="BO57" s="108"/>
      <c r="BP57" s="109"/>
      <c r="BQ57" s="107"/>
      <c r="BR57" s="108"/>
      <c r="BS57" s="108"/>
      <c r="BT57" s="109"/>
      <c r="BU57" s="107"/>
      <c r="BV57" s="108"/>
      <c r="BW57" s="108"/>
      <c r="BX57" s="109"/>
      <c r="BY57" s="107"/>
      <c r="BZ57" s="108"/>
      <c r="CA57" s="108"/>
      <c r="CB57" s="109"/>
      <c r="CC57" s="107"/>
      <c r="CD57" s="108"/>
      <c r="CE57" s="108"/>
      <c r="CF57" s="109"/>
      <c r="CG57" s="107"/>
      <c r="CH57" s="108"/>
      <c r="CI57" s="108"/>
      <c r="CJ57" s="109"/>
      <c r="CK57" s="107"/>
      <c r="CL57" s="108"/>
      <c r="CM57" s="108"/>
      <c r="CN57" s="109"/>
      <c r="CO57" s="107"/>
      <c r="CP57" s="108"/>
      <c r="CQ57" s="108"/>
      <c r="CR57" s="109"/>
    </row>
    <row r="58" spans="1:96" ht="16.5" thickBot="1" x14ac:dyDescent="0.3">
      <c r="A58" s="71" t="s">
        <v>0</v>
      </c>
      <c r="B58" s="72" t="s">
        <v>255</v>
      </c>
      <c r="C58" s="104" t="s">
        <v>235</v>
      </c>
      <c r="D58" s="105" t="s">
        <v>301</v>
      </c>
      <c r="E58" s="105" t="s">
        <v>180</v>
      </c>
      <c r="F58" s="105" t="s">
        <v>181</v>
      </c>
      <c r="G58" s="105" t="s">
        <v>33</v>
      </c>
      <c r="H58" s="106" t="s">
        <v>293</v>
      </c>
      <c r="I58" s="104" t="s">
        <v>241</v>
      </c>
      <c r="J58" s="105" t="s">
        <v>289</v>
      </c>
      <c r="K58" s="105" t="s">
        <v>290</v>
      </c>
      <c r="L58" s="106" t="s">
        <v>291</v>
      </c>
      <c r="M58" s="164" t="s">
        <v>241</v>
      </c>
      <c r="N58" s="165" t="s">
        <v>289</v>
      </c>
      <c r="O58" s="165" t="s">
        <v>290</v>
      </c>
      <c r="P58" s="166" t="s">
        <v>291</v>
      </c>
      <c r="Q58" s="104" t="s">
        <v>241</v>
      </c>
      <c r="R58" s="105" t="s">
        <v>289</v>
      </c>
      <c r="S58" s="105" t="s">
        <v>290</v>
      </c>
      <c r="T58" s="106" t="s">
        <v>291</v>
      </c>
      <c r="U58" s="164" t="s">
        <v>241</v>
      </c>
      <c r="V58" s="165" t="s">
        <v>289</v>
      </c>
      <c r="W58" s="165" t="s">
        <v>290</v>
      </c>
      <c r="X58" s="166" t="s">
        <v>291</v>
      </c>
      <c r="Y58" s="104" t="s">
        <v>241</v>
      </c>
      <c r="Z58" s="105" t="s">
        <v>289</v>
      </c>
      <c r="AA58" s="105" t="s">
        <v>290</v>
      </c>
      <c r="AB58" s="106" t="s">
        <v>291</v>
      </c>
      <c r="AC58" s="164" t="s">
        <v>241</v>
      </c>
      <c r="AD58" s="165" t="s">
        <v>289</v>
      </c>
      <c r="AE58" s="165" t="s">
        <v>290</v>
      </c>
      <c r="AF58" s="166" t="s">
        <v>291</v>
      </c>
      <c r="AG58" s="104" t="s">
        <v>241</v>
      </c>
      <c r="AH58" s="105" t="s">
        <v>289</v>
      </c>
      <c r="AI58" s="105" t="s">
        <v>290</v>
      </c>
      <c r="AJ58" s="106" t="s">
        <v>291</v>
      </c>
      <c r="AK58" s="104" t="s">
        <v>241</v>
      </c>
      <c r="AL58" s="105" t="s">
        <v>289</v>
      </c>
      <c r="AM58" s="105" t="s">
        <v>290</v>
      </c>
      <c r="AN58" s="106" t="s">
        <v>291</v>
      </c>
      <c r="AO58" s="164" t="s">
        <v>241</v>
      </c>
      <c r="AP58" s="165" t="s">
        <v>289</v>
      </c>
      <c r="AQ58" s="165" t="s">
        <v>290</v>
      </c>
      <c r="AR58" s="166" t="s">
        <v>291</v>
      </c>
      <c r="AS58" s="104" t="s">
        <v>241</v>
      </c>
      <c r="AT58" s="105" t="s">
        <v>289</v>
      </c>
      <c r="AU58" s="105" t="s">
        <v>290</v>
      </c>
      <c r="AV58" s="106" t="s">
        <v>291</v>
      </c>
      <c r="AW58" s="164" t="s">
        <v>241</v>
      </c>
      <c r="AX58" s="165" t="s">
        <v>289</v>
      </c>
      <c r="AY58" s="165" t="s">
        <v>290</v>
      </c>
      <c r="AZ58" s="166" t="s">
        <v>291</v>
      </c>
      <c r="BA58" s="104" t="s">
        <v>241</v>
      </c>
      <c r="BB58" s="105" t="s">
        <v>289</v>
      </c>
      <c r="BC58" s="105" t="s">
        <v>290</v>
      </c>
      <c r="BD58" s="106" t="s">
        <v>291</v>
      </c>
      <c r="BE58" s="164" t="s">
        <v>241</v>
      </c>
      <c r="BF58" s="165" t="s">
        <v>289</v>
      </c>
      <c r="BG58" s="165" t="s">
        <v>290</v>
      </c>
      <c r="BH58" s="166" t="s">
        <v>291</v>
      </c>
      <c r="BI58" s="104" t="s">
        <v>241</v>
      </c>
      <c r="BJ58" s="105" t="s">
        <v>289</v>
      </c>
      <c r="BK58" s="105" t="s">
        <v>290</v>
      </c>
      <c r="BL58" s="106" t="s">
        <v>291</v>
      </c>
      <c r="BM58" s="164" t="s">
        <v>241</v>
      </c>
      <c r="BN58" s="165" t="s">
        <v>289</v>
      </c>
      <c r="BO58" s="165" t="s">
        <v>290</v>
      </c>
      <c r="BP58" s="166" t="s">
        <v>291</v>
      </c>
      <c r="BQ58" s="104" t="s">
        <v>241</v>
      </c>
      <c r="BR58" s="105" t="s">
        <v>289</v>
      </c>
      <c r="BS58" s="105" t="s">
        <v>290</v>
      </c>
      <c r="BT58" s="106" t="s">
        <v>291</v>
      </c>
      <c r="BU58" s="104" t="s">
        <v>241</v>
      </c>
      <c r="BV58" s="105" t="s">
        <v>289</v>
      </c>
      <c r="BW58" s="105" t="s">
        <v>290</v>
      </c>
      <c r="BX58" s="106" t="s">
        <v>291</v>
      </c>
      <c r="BY58" s="164" t="s">
        <v>241</v>
      </c>
      <c r="BZ58" s="165" t="s">
        <v>289</v>
      </c>
      <c r="CA58" s="165" t="s">
        <v>290</v>
      </c>
      <c r="CB58" s="166" t="s">
        <v>291</v>
      </c>
      <c r="CC58" s="104" t="s">
        <v>241</v>
      </c>
      <c r="CD58" s="105" t="s">
        <v>289</v>
      </c>
      <c r="CE58" s="105" t="s">
        <v>290</v>
      </c>
      <c r="CF58" s="106" t="s">
        <v>291</v>
      </c>
      <c r="CG58" s="104" t="s">
        <v>241</v>
      </c>
      <c r="CH58" s="105" t="s">
        <v>289</v>
      </c>
      <c r="CI58" s="105" t="s">
        <v>290</v>
      </c>
      <c r="CJ58" s="106" t="s">
        <v>291</v>
      </c>
      <c r="CK58" s="104" t="s">
        <v>241</v>
      </c>
      <c r="CL58" s="105" t="s">
        <v>289</v>
      </c>
      <c r="CM58" s="105" t="s">
        <v>290</v>
      </c>
      <c r="CN58" s="106" t="s">
        <v>291</v>
      </c>
      <c r="CO58" s="104" t="s">
        <v>241</v>
      </c>
      <c r="CP58" s="105" t="s">
        <v>289</v>
      </c>
      <c r="CQ58" s="105" t="s">
        <v>290</v>
      </c>
      <c r="CR58" s="106" t="s">
        <v>291</v>
      </c>
    </row>
    <row r="59" spans="1:96" ht="15.75" x14ac:dyDescent="0.25">
      <c r="A59" s="101" t="s">
        <v>256</v>
      </c>
      <c r="B59" s="102" t="s">
        <v>285</v>
      </c>
      <c r="C59" s="25">
        <f>L59+P59+T59+X59+AB59+AF59+AJ59+AN59+AR59+AV59+AZ59+BD59+BH59+BL59+BP59+BT59+BX59+CB59+CF59+CJ59+CN59+CR59</f>
        <v>0</v>
      </c>
      <c r="D59" s="26">
        <f>(I59+M59+Q59+U59+Y59+AC59+AG59+AK59+AO59+AS59+AW59+BA59+BE59+BI59+BM59+BQ59+BU59+BY59+CC59+CG59+CK59+CO59)/22</f>
        <v>0</v>
      </c>
      <c r="E59" s="26">
        <f>P59+T59+X59+AB59+AF59+AJ59+AN59+AV59+BH59+BL59+CN59</f>
        <v>0</v>
      </c>
      <c r="F59" s="26">
        <f>L59+AR59+AZ59+BD59+BP59+BT59+BX59+CB59+CF59+CJ59+CR59</f>
        <v>0</v>
      </c>
      <c r="G59" s="26">
        <f>L59+T59+AB59+AJ59+AN59+AV59+BD59+BL59+BT59+BX59+CF59+CJ59+CN59+CR59</f>
        <v>0</v>
      </c>
      <c r="H59" s="27">
        <f>P59+X59+AF59+AR59+AZ59+BH59+BP59+CB59</f>
        <v>0</v>
      </c>
      <c r="I59" s="11"/>
      <c r="J59" s="7" t="s">
        <v>55</v>
      </c>
      <c r="K59" s="7"/>
      <c r="L59" s="10"/>
      <c r="M59" s="170"/>
      <c r="N59" s="174" t="s">
        <v>43</v>
      </c>
      <c r="O59" s="171"/>
      <c r="P59" s="172"/>
      <c r="Q59" s="11"/>
      <c r="R59" s="174" t="s">
        <v>86</v>
      </c>
      <c r="S59" s="7"/>
      <c r="T59" s="10"/>
      <c r="U59" s="170"/>
      <c r="V59" s="174" t="s">
        <v>44</v>
      </c>
      <c r="W59" s="171"/>
      <c r="X59" s="172"/>
      <c r="Y59" s="11"/>
      <c r="Z59" s="174" t="s">
        <v>53</v>
      </c>
      <c r="AA59" s="7"/>
      <c r="AB59" s="10"/>
      <c r="AC59" s="170"/>
      <c r="AD59" s="174" t="s">
        <v>24</v>
      </c>
      <c r="AE59" s="171"/>
      <c r="AF59" s="172"/>
      <c r="AG59" s="11"/>
      <c r="AH59" s="174" t="s">
        <v>59</v>
      </c>
      <c r="AI59" s="7"/>
      <c r="AJ59" s="10"/>
      <c r="AK59" s="11"/>
      <c r="AL59" s="174" t="s">
        <v>52</v>
      </c>
      <c r="AM59" s="7"/>
      <c r="AN59" s="10"/>
      <c r="AO59" s="170"/>
      <c r="AP59" s="171" t="s">
        <v>12</v>
      </c>
      <c r="AQ59" s="171"/>
      <c r="AR59" s="172"/>
      <c r="AS59" s="11"/>
      <c r="AT59" s="174" t="s">
        <v>73</v>
      </c>
      <c r="AU59" s="7"/>
      <c r="AV59" s="10"/>
      <c r="AW59" s="170"/>
      <c r="AX59" s="171" t="s">
        <v>3</v>
      </c>
      <c r="AY59" s="171"/>
      <c r="AZ59" s="172"/>
      <c r="BA59" s="11"/>
      <c r="BB59" s="7" t="s">
        <v>86</v>
      </c>
      <c r="BC59" s="7"/>
      <c r="BD59" s="10"/>
      <c r="BE59" s="170"/>
      <c r="BF59" s="174" t="s">
        <v>32</v>
      </c>
      <c r="BG59" s="171"/>
      <c r="BH59" s="172"/>
      <c r="BI59" s="11"/>
      <c r="BJ59" s="174" t="s">
        <v>74</v>
      </c>
      <c r="BK59" s="7"/>
      <c r="BL59" s="10"/>
      <c r="BM59" s="170"/>
      <c r="BN59" s="171" t="s">
        <v>17</v>
      </c>
      <c r="BO59" s="171"/>
      <c r="BP59" s="172"/>
      <c r="BQ59" s="11"/>
      <c r="BR59" s="7" t="s">
        <v>53</v>
      </c>
      <c r="BS59" s="7"/>
      <c r="BT59" s="10"/>
      <c r="BU59" s="11"/>
      <c r="BV59" s="7" t="s">
        <v>59</v>
      </c>
      <c r="BW59" s="7"/>
      <c r="BX59" s="10"/>
      <c r="BY59" s="170"/>
      <c r="BZ59" s="171" t="s">
        <v>22</v>
      </c>
      <c r="CA59" s="171"/>
      <c r="CB59" s="172"/>
      <c r="CC59" s="11"/>
      <c r="CD59" s="7" t="s">
        <v>52</v>
      </c>
      <c r="CE59" s="7"/>
      <c r="CF59" s="10"/>
      <c r="CG59" s="11"/>
      <c r="CH59" s="7" t="s">
        <v>73</v>
      </c>
      <c r="CI59" s="7"/>
      <c r="CJ59" s="10"/>
      <c r="CK59" s="11"/>
      <c r="CL59" s="174" t="s">
        <v>55</v>
      </c>
      <c r="CM59" s="7"/>
      <c r="CN59" s="10"/>
      <c r="CO59" s="11"/>
      <c r="CP59" s="7" t="s">
        <v>74</v>
      </c>
      <c r="CQ59" s="7"/>
      <c r="CR59" s="10"/>
    </row>
    <row r="60" spans="1:96" ht="15.75" x14ac:dyDescent="0.25">
      <c r="A60" s="101" t="s">
        <v>257</v>
      </c>
      <c r="B60" s="102" t="s">
        <v>286</v>
      </c>
      <c r="C60" s="25">
        <f>L60+P60+T60+X60+AB60+AF60+AJ60+AN60+AR60+AV60+AZ60+BD60+BH60+BL60+BP60+BT60+BX60+CB60+CF60+CJ60+CN60+CR60</f>
        <v>0</v>
      </c>
      <c r="D60" s="26">
        <f>I60+M60+Q60+U60+Y60+AC60+AG60+AK60+AO60+AS60+AW60+BA60+BE60+BI60+BM60+BQ60+BU60+BY60+CC60+CG60+CK60+CO60</f>
        <v>0</v>
      </c>
      <c r="E60" s="26">
        <f>P60+T60+X60+AB60+AF60+AJ60+AN60+AV60+BH60+BL60+CN60</f>
        <v>0</v>
      </c>
      <c r="F60" s="26">
        <f>L60+AR60+AZ60+BD60+BP60+BT60+BX60+CB60+CF60+CJ60+CR60</f>
        <v>0</v>
      </c>
      <c r="G60" s="26">
        <f>L60+T60+AB60+AJ60+AN60+AV60+BD60+BL60+BT60+BX60+CF60+CJ60+CN60+CR60</f>
        <v>0</v>
      </c>
      <c r="H60" s="27">
        <f>P60+X60+AF60+AR60+AZ60+BH60+BP60+CB60</f>
        <v>0</v>
      </c>
      <c r="I60" s="11"/>
      <c r="J60" s="7" t="s">
        <v>55</v>
      </c>
      <c r="K60" s="7"/>
      <c r="L60" s="10"/>
      <c r="M60" s="170"/>
      <c r="N60" s="174" t="s">
        <v>43</v>
      </c>
      <c r="O60" s="171"/>
      <c r="P60" s="172"/>
      <c r="Q60" s="11"/>
      <c r="R60" s="174" t="s">
        <v>86</v>
      </c>
      <c r="S60" s="7"/>
      <c r="T60" s="10"/>
      <c r="U60" s="170"/>
      <c r="V60" s="174" t="s">
        <v>44</v>
      </c>
      <c r="W60" s="171"/>
      <c r="X60" s="172"/>
      <c r="Y60" s="11"/>
      <c r="Z60" s="174" t="s">
        <v>53</v>
      </c>
      <c r="AA60" s="7"/>
      <c r="AB60" s="10"/>
      <c r="AC60" s="170"/>
      <c r="AD60" s="174" t="s">
        <v>24</v>
      </c>
      <c r="AE60" s="171"/>
      <c r="AF60" s="172"/>
      <c r="AG60" s="11"/>
      <c r="AH60" s="174" t="s">
        <v>59</v>
      </c>
      <c r="AI60" s="7"/>
      <c r="AJ60" s="10"/>
      <c r="AK60" s="11"/>
      <c r="AL60" s="174" t="s">
        <v>52</v>
      </c>
      <c r="AM60" s="7"/>
      <c r="AN60" s="10"/>
      <c r="AO60" s="170"/>
      <c r="AP60" s="171" t="s">
        <v>12</v>
      </c>
      <c r="AQ60" s="171"/>
      <c r="AR60" s="172"/>
      <c r="AS60" s="11"/>
      <c r="AT60" s="174" t="s">
        <v>73</v>
      </c>
      <c r="AU60" s="7"/>
      <c r="AV60" s="10"/>
      <c r="AW60" s="170"/>
      <c r="AX60" s="171" t="s">
        <v>3</v>
      </c>
      <c r="AY60" s="171"/>
      <c r="AZ60" s="172"/>
      <c r="BA60" s="11"/>
      <c r="BB60" s="7" t="s">
        <v>86</v>
      </c>
      <c r="BC60" s="7"/>
      <c r="BD60" s="10"/>
      <c r="BE60" s="170"/>
      <c r="BF60" s="174" t="s">
        <v>32</v>
      </c>
      <c r="BG60" s="171"/>
      <c r="BH60" s="172"/>
      <c r="BI60" s="11"/>
      <c r="BJ60" s="174" t="s">
        <v>74</v>
      </c>
      <c r="BK60" s="7"/>
      <c r="BL60" s="10"/>
      <c r="BM60" s="170"/>
      <c r="BN60" s="171" t="s">
        <v>17</v>
      </c>
      <c r="BO60" s="171"/>
      <c r="BP60" s="172"/>
      <c r="BQ60" s="11"/>
      <c r="BR60" s="7" t="s">
        <v>53</v>
      </c>
      <c r="BS60" s="7"/>
      <c r="BT60" s="10"/>
      <c r="BU60" s="11"/>
      <c r="BV60" s="7" t="s">
        <v>59</v>
      </c>
      <c r="BW60" s="7"/>
      <c r="BX60" s="10"/>
      <c r="BY60" s="170"/>
      <c r="BZ60" s="171" t="s">
        <v>22</v>
      </c>
      <c r="CA60" s="171"/>
      <c r="CB60" s="172"/>
      <c r="CC60" s="11"/>
      <c r="CD60" s="7" t="s">
        <v>52</v>
      </c>
      <c r="CE60" s="7"/>
      <c r="CF60" s="10"/>
      <c r="CG60" s="11"/>
      <c r="CH60" s="7" t="s">
        <v>73</v>
      </c>
      <c r="CI60" s="7"/>
      <c r="CJ60" s="10"/>
      <c r="CK60" s="11"/>
      <c r="CL60" s="174" t="s">
        <v>55</v>
      </c>
      <c r="CM60" s="7"/>
      <c r="CN60" s="10"/>
      <c r="CO60" s="11"/>
      <c r="CP60" s="7" t="s">
        <v>74</v>
      </c>
      <c r="CQ60" s="7"/>
      <c r="CR60" s="10"/>
    </row>
    <row r="61" spans="1:96" ht="16.5" thickBot="1" x14ac:dyDescent="0.3">
      <c r="A61" s="94"/>
      <c r="B61" s="70"/>
      <c r="C61" s="39"/>
      <c r="D61" s="39"/>
      <c r="E61" s="24"/>
      <c r="F61" s="24"/>
      <c r="G61" s="24"/>
      <c r="H61" s="24"/>
      <c r="I61" s="107"/>
      <c r="J61" s="108"/>
      <c r="K61" s="108"/>
      <c r="L61" s="109"/>
      <c r="M61" s="107"/>
      <c r="N61" s="108"/>
      <c r="O61" s="108"/>
      <c r="P61" s="109"/>
      <c r="Q61" s="107"/>
      <c r="R61" s="108"/>
      <c r="S61" s="108"/>
      <c r="T61" s="109"/>
      <c r="U61" s="107"/>
      <c r="V61" s="108"/>
      <c r="W61" s="108"/>
      <c r="X61" s="109"/>
      <c r="Y61" s="107"/>
      <c r="Z61" s="108"/>
      <c r="AA61" s="108"/>
      <c r="AB61" s="109"/>
      <c r="AC61" s="107"/>
      <c r="AD61" s="108"/>
      <c r="AE61" s="108"/>
      <c r="AF61" s="109"/>
      <c r="AG61" s="107"/>
      <c r="AH61" s="108"/>
      <c r="AI61" s="108"/>
      <c r="AJ61" s="109"/>
      <c r="AK61" s="107"/>
      <c r="AL61" s="108"/>
      <c r="AM61" s="108"/>
      <c r="AN61" s="109"/>
      <c r="AO61" s="107"/>
      <c r="AP61" s="108"/>
      <c r="AQ61" s="108"/>
      <c r="AR61" s="109"/>
      <c r="AS61" s="107"/>
      <c r="AT61" s="108"/>
      <c r="AU61" s="108"/>
      <c r="AV61" s="109"/>
      <c r="AW61" s="107"/>
      <c r="AX61" s="108"/>
      <c r="AY61" s="108"/>
      <c r="AZ61" s="109"/>
      <c r="BA61" s="107"/>
      <c r="BB61" s="108"/>
      <c r="BC61" s="108"/>
      <c r="BD61" s="109"/>
      <c r="BE61" s="107"/>
      <c r="BF61" s="108"/>
      <c r="BG61" s="108"/>
      <c r="BH61" s="109"/>
      <c r="BI61" s="107"/>
      <c r="BJ61" s="108"/>
      <c r="BK61" s="108"/>
      <c r="BL61" s="109"/>
      <c r="BM61" s="107"/>
      <c r="BN61" s="108"/>
      <c r="BO61" s="108"/>
      <c r="BP61" s="109"/>
      <c r="BQ61" s="107"/>
      <c r="BR61" s="108"/>
      <c r="BS61" s="108"/>
      <c r="BT61" s="109"/>
      <c r="BU61" s="107"/>
      <c r="BV61" s="108"/>
      <c r="BW61" s="108"/>
      <c r="BX61" s="109"/>
      <c r="BY61" s="107"/>
      <c r="BZ61" s="108"/>
      <c r="CA61" s="108"/>
      <c r="CB61" s="109"/>
      <c r="CC61" s="107"/>
      <c r="CD61" s="108"/>
      <c r="CE61" s="108"/>
      <c r="CF61" s="109"/>
      <c r="CG61" s="107"/>
      <c r="CH61" s="108"/>
      <c r="CI61" s="108"/>
      <c r="CJ61" s="109"/>
      <c r="CK61" s="107"/>
      <c r="CL61" s="108"/>
      <c r="CM61" s="108"/>
      <c r="CN61" s="109"/>
      <c r="CO61" s="107"/>
      <c r="CP61" s="108"/>
      <c r="CQ61" s="108"/>
      <c r="CR61" s="109"/>
    </row>
    <row r="62" spans="1:96" ht="16.5" thickBot="1" x14ac:dyDescent="0.3">
      <c r="A62" s="71" t="s">
        <v>0</v>
      </c>
      <c r="B62" s="89" t="s">
        <v>86</v>
      </c>
      <c r="C62" s="104" t="s">
        <v>235</v>
      </c>
      <c r="D62" s="105" t="s">
        <v>301</v>
      </c>
      <c r="E62" s="105" t="s">
        <v>180</v>
      </c>
      <c r="F62" s="105" t="s">
        <v>181</v>
      </c>
      <c r="G62" s="105" t="s">
        <v>33</v>
      </c>
      <c r="H62" s="106" t="s">
        <v>293</v>
      </c>
      <c r="I62" s="104" t="s">
        <v>241</v>
      </c>
      <c r="J62" s="105" t="s">
        <v>289</v>
      </c>
      <c r="K62" s="105" t="s">
        <v>290</v>
      </c>
      <c r="L62" s="106" t="s">
        <v>291</v>
      </c>
      <c r="M62" s="164" t="s">
        <v>241</v>
      </c>
      <c r="N62" s="165" t="s">
        <v>289</v>
      </c>
      <c r="O62" s="165" t="s">
        <v>290</v>
      </c>
      <c r="P62" s="166" t="s">
        <v>291</v>
      </c>
      <c r="Q62" s="104" t="s">
        <v>241</v>
      </c>
      <c r="R62" s="105" t="s">
        <v>289</v>
      </c>
      <c r="S62" s="105" t="s">
        <v>290</v>
      </c>
      <c r="T62" s="106" t="s">
        <v>291</v>
      </c>
      <c r="U62" s="164" t="s">
        <v>241</v>
      </c>
      <c r="V62" s="165" t="s">
        <v>289</v>
      </c>
      <c r="W62" s="165" t="s">
        <v>290</v>
      </c>
      <c r="X62" s="166" t="s">
        <v>291</v>
      </c>
      <c r="Y62" s="104" t="s">
        <v>241</v>
      </c>
      <c r="Z62" s="105" t="s">
        <v>289</v>
      </c>
      <c r="AA62" s="105" t="s">
        <v>290</v>
      </c>
      <c r="AB62" s="106" t="s">
        <v>291</v>
      </c>
      <c r="AC62" s="164" t="s">
        <v>241</v>
      </c>
      <c r="AD62" s="165" t="s">
        <v>289</v>
      </c>
      <c r="AE62" s="165" t="s">
        <v>290</v>
      </c>
      <c r="AF62" s="166" t="s">
        <v>291</v>
      </c>
      <c r="AG62" s="104" t="s">
        <v>241</v>
      </c>
      <c r="AH62" s="105" t="s">
        <v>289</v>
      </c>
      <c r="AI62" s="105" t="s">
        <v>290</v>
      </c>
      <c r="AJ62" s="106" t="s">
        <v>291</v>
      </c>
      <c r="AK62" s="104" t="s">
        <v>241</v>
      </c>
      <c r="AL62" s="105" t="s">
        <v>289</v>
      </c>
      <c r="AM62" s="105" t="s">
        <v>290</v>
      </c>
      <c r="AN62" s="106" t="s">
        <v>291</v>
      </c>
      <c r="AO62" s="164" t="s">
        <v>241</v>
      </c>
      <c r="AP62" s="165" t="s">
        <v>289</v>
      </c>
      <c r="AQ62" s="165" t="s">
        <v>290</v>
      </c>
      <c r="AR62" s="166" t="s">
        <v>291</v>
      </c>
      <c r="AS62" s="104" t="s">
        <v>241</v>
      </c>
      <c r="AT62" s="105" t="s">
        <v>289</v>
      </c>
      <c r="AU62" s="105" t="s">
        <v>290</v>
      </c>
      <c r="AV62" s="106" t="s">
        <v>291</v>
      </c>
      <c r="AW62" s="164" t="s">
        <v>241</v>
      </c>
      <c r="AX62" s="165" t="s">
        <v>289</v>
      </c>
      <c r="AY62" s="165" t="s">
        <v>290</v>
      </c>
      <c r="AZ62" s="166" t="s">
        <v>291</v>
      </c>
      <c r="BA62" s="104" t="s">
        <v>241</v>
      </c>
      <c r="BB62" s="105" t="s">
        <v>289</v>
      </c>
      <c r="BC62" s="105" t="s">
        <v>290</v>
      </c>
      <c r="BD62" s="106" t="s">
        <v>291</v>
      </c>
      <c r="BE62" s="164" t="s">
        <v>241</v>
      </c>
      <c r="BF62" s="165" t="s">
        <v>289</v>
      </c>
      <c r="BG62" s="165" t="s">
        <v>290</v>
      </c>
      <c r="BH62" s="166" t="s">
        <v>291</v>
      </c>
      <c r="BI62" s="104" t="s">
        <v>241</v>
      </c>
      <c r="BJ62" s="105" t="s">
        <v>289</v>
      </c>
      <c r="BK62" s="105" t="s">
        <v>290</v>
      </c>
      <c r="BL62" s="106" t="s">
        <v>291</v>
      </c>
      <c r="BM62" s="164" t="s">
        <v>241</v>
      </c>
      <c r="BN62" s="165" t="s">
        <v>289</v>
      </c>
      <c r="BO62" s="165" t="s">
        <v>290</v>
      </c>
      <c r="BP62" s="166" t="s">
        <v>291</v>
      </c>
      <c r="BQ62" s="104" t="s">
        <v>241</v>
      </c>
      <c r="BR62" s="105" t="s">
        <v>289</v>
      </c>
      <c r="BS62" s="105" t="s">
        <v>290</v>
      </c>
      <c r="BT62" s="106" t="s">
        <v>291</v>
      </c>
      <c r="BU62" s="104" t="s">
        <v>241</v>
      </c>
      <c r="BV62" s="105" t="s">
        <v>289</v>
      </c>
      <c r="BW62" s="105" t="s">
        <v>290</v>
      </c>
      <c r="BX62" s="106" t="s">
        <v>291</v>
      </c>
      <c r="BY62" s="164" t="s">
        <v>241</v>
      </c>
      <c r="BZ62" s="165" t="s">
        <v>289</v>
      </c>
      <c r="CA62" s="165" t="s">
        <v>290</v>
      </c>
      <c r="CB62" s="166" t="s">
        <v>291</v>
      </c>
      <c r="CC62" s="104" t="s">
        <v>241</v>
      </c>
      <c r="CD62" s="105" t="s">
        <v>289</v>
      </c>
      <c r="CE62" s="105" t="s">
        <v>290</v>
      </c>
      <c r="CF62" s="106" t="s">
        <v>291</v>
      </c>
      <c r="CG62" s="104" t="s">
        <v>241</v>
      </c>
      <c r="CH62" s="105" t="s">
        <v>289</v>
      </c>
      <c r="CI62" s="105" t="s">
        <v>290</v>
      </c>
      <c r="CJ62" s="106" t="s">
        <v>291</v>
      </c>
      <c r="CK62" s="104" t="s">
        <v>241</v>
      </c>
      <c r="CL62" s="105" t="s">
        <v>289</v>
      </c>
      <c r="CM62" s="105" t="s">
        <v>290</v>
      </c>
      <c r="CN62" s="106" t="s">
        <v>291</v>
      </c>
      <c r="CO62" s="104" t="s">
        <v>241</v>
      </c>
      <c r="CP62" s="105" t="s">
        <v>289</v>
      </c>
      <c r="CQ62" s="105" t="s">
        <v>290</v>
      </c>
      <c r="CR62" s="106" t="s">
        <v>291</v>
      </c>
    </row>
    <row r="63" spans="1:96" ht="15.75" x14ac:dyDescent="0.25">
      <c r="A63" s="101" t="s">
        <v>256</v>
      </c>
      <c r="B63" s="74" t="s">
        <v>287</v>
      </c>
      <c r="C63" s="25">
        <f>L63+P63+T63+X63+AB63+AF63+AJ63+AN63+AR63+AV63+AZ63+BD63+BH63+BL63+BP63+BT63+BX63+CB63+CF63+CJ63+CN63+CR63</f>
        <v>0</v>
      </c>
      <c r="D63" s="26">
        <f>(I63+M63+Q63+U63+Y63+AC63+AG63+AK63+AO63+AS63+AW63+BA63+BE63+BI63+BM63+BQ63+BU63+BY63+CC63+CG63+CK63+CO63)/22</f>
        <v>0</v>
      </c>
      <c r="E63" s="26">
        <f>L63+P63+X63+AB63+AF63+BD63+BH63+BX63+CF63+CJ63+CR63</f>
        <v>0</v>
      </c>
      <c r="F63" s="26">
        <f>T63+AJ63+AN63+AR63+AV63+AZ63+BL63+BP63+BT63+CB63+CN63</f>
        <v>0</v>
      </c>
      <c r="G63" s="26">
        <f>L63+T63+AB63+AJ63+AN63+AV63+BD63+BL63+BT63+BX63+CF63+CJ63+CN63+CR63</f>
        <v>0</v>
      </c>
      <c r="H63" s="27">
        <f>P63+X63+AF63+AR63+AZ63+BH63+BP63+CB63</f>
        <v>0</v>
      </c>
      <c r="I63" s="11"/>
      <c r="J63" s="174" t="s">
        <v>59</v>
      </c>
      <c r="K63" s="7"/>
      <c r="L63" s="10"/>
      <c r="M63" s="170"/>
      <c r="N63" s="174" t="s">
        <v>44</v>
      </c>
      <c r="O63" s="171"/>
      <c r="P63" s="172"/>
      <c r="Q63" s="11"/>
      <c r="R63" s="7" t="s">
        <v>80</v>
      </c>
      <c r="S63" s="7"/>
      <c r="T63" s="10"/>
      <c r="U63" s="170"/>
      <c r="V63" s="174" t="s">
        <v>43</v>
      </c>
      <c r="W63" s="171"/>
      <c r="X63" s="172"/>
      <c r="Y63" s="11"/>
      <c r="Z63" s="174" t="s">
        <v>55</v>
      </c>
      <c r="AA63" s="7"/>
      <c r="AB63" s="10"/>
      <c r="AC63" s="170"/>
      <c r="AD63" s="174" t="s">
        <v>32</v>
      </c>
      <c r="AE63" s="171"/>
      <c r="AF63" s="172"/>
      <c r="AG63" s="11"/>
      <c r="AH63" s="7" t="s">
        <v>52</v>
      </c>
      <c r="AI63" s="7"/>
      <c r="AJ63" s="10"/>
      <c r="AK63" s="11"/>
      <c r="AL63" s="7" t="s">
        <v>74</v>
      </c>
      <c r="AM63" s="7"/>
      <c r="AN63" s="10"/>
      <c r="AO63" s="170"/>
      <c r="AP63" s="171" t="s">
        <v>3</v>
      </c>
      <c r="AQ63" s="171"/>
      <c r="AR63" s="172"/>
      <c r="AS63" s="11"/>
      <c r="AT63" s="7" t="s">
        <v>53</v>
      </c>
      <c r="AU63" s="7"/>
      <c r="AV63" s="10"/>
      <c r="AW63" s="170"/>
      <c r="AX63" s="171" t="s">
        <v>12</v>
      </c>
      <c r="AY63" s="171"/>
      <c r="AZ63" s="172"/>
      <c r="BA63" s="11"/>
      <c r="BB63" s="174" t="s">
        <v>80</v>
      </c>
      <c r="BC63" s="7"/>
      <c r="BD63" s="10"/>
      <c r="BE63" s="170"/>
      <c r="BF63" s="174" t="s">
        <v>24</v>
      </c>
      <c r="BG63" s="171"/>
      <c r="BH63" s="172"/>
      <c r="BI63" s="11"/>
      <c r="BJ63" s="7" t="s">
        <v>73</v>
      </c>
      <c r="BK63" s="7"/>
      <c r="BL63" s="10"/>
      <c r="BM63" s="170"/>
      <c r="BN63" s="171" t="s">
        <v>22</v>
      </c>
      <c r="BO63" s="171"/>
      <c r="BP63" s="172"/>
      <c r="BQ63" s="11"/>
      <c r="BR63" s="7" t="s">
        <v>55</v>
      </c>
      <c r="BS63" s="7"/>
      <c r="BT63" s="10"/>
      <c r="BU63" s="11"/>
      <c r="BV63" s="174" t="s">
        <v>52</v>
      </c>
      <c r="BW63" s="7"/>
      <c r="BX63" s="10"/>
      <c r="BY63" s="170"/>
      <c r="BZ63" s="171" t="s">
        <v>17</v>
      </c>
      <c r="CA63" s="171"/>
      <c r="CB63" s="172"/>
      <c r="CC63" s="11"/>
      <c r="CD63" s="174" t="s">
        <v>74</v>
      </c>
      <c r="CE63" s="7"/>
      <c r="CF63" s="10"/>
      <c r="CG63" s="11"/>
      <c r="CH63" s="174" t="s">
        <v>53</v>
      </c>
      <c r="CI63" s="7"/>
      <c r="CJ63" s="10"/>
      <c r="CK63" s="11"/>
      <c r="CL63" s="7" t="s">
        <v>59</v>
      </c>
      <c r="CM63" s="7"/>
      <c r="CN63" s="10"/>
      <c r="CO63" s="11"/>
      <c r="CP63" s="174" t="s">
        <v>73</v>
      </c>
      <c r="CQ63" s="7"/>
      <c r="CR63" s="10"/>
    </row>
    <row r="64" spans="1:96" ht="15.75" x14ac:dyDescent="0.25">
      <c r="A64" s="101" t="s">
        <v>257</v>
      </c>
      <c r="B64" s="77" t="s">
        <v>288</v>
      </c>
      <c r="C64" s="25">
        <f>L64+P64+T64+X64+AB64+AF64+AJ64+AN64+AR64+AV64+AZ64+BD64+BH64+BL64+BP64+BT64+BX64+CB64+CF64+CJ64+CN64+CR64</f>
        <v>0</v>
      </c>
      <c r="D64" s="26">
        <f>I64+M64+Q64+U64+Y64+AC64+AG64+AK64+AO64+AS64+AW64+BA64+BE64+BI64+BM64+BQ64+BU64+BY64+CC64+CG64+CK64+CO64</f>
        <v>0</v>
      </c>
      <c r="E64" s="26">
        <f>L64+P64+X64+AB64+AF64+BD64+BH64+BX64+CF64+CJ64+CR64</f>
        <v>0</v>
      </c>
      <c r="F64" s="26">
        <f>T64+AJ64+AN64+AR64+AV64+AZ64+BL64+BP64+BT64+CB64+CN64</f>
        <v>0</v>
      </c>
      <c r="G64" s="26">
        <f>L64+T64+AB64+AJ64+AN64+AV64+BD64+BL64+BT64+BX64+CF64+CJ64+CN64+CR64</f>
        <v>0</v>
      </c>
      <c r="H64" s="27">
        <f>P64+X64+AF64+AR64+AZ64+BH64+BP64+CB64</f>
        <v>0</v>
      </c>
      <c r="I64" s="11"/>
      <c r="J64" s="174" t="s">
        <v>59</v>
      </c>
      <c r="K64" s="7"/>
      <c r="L64" s="10"/>
      <c r="M64" s="170"/>
      <c r="N64" s="174" t="s">
        <v>44</v>
      </c>
      <c r="O64" s="171"/>
      <c r="P64" s="172"/>
      <c r="Q64" s="11"/>
      <c r="R64" s="7" t="s">
        <v>80</v>
      </c>
      <c r="S64" s="7"/>
      <c r="T64" s="10"/>
      <c r="U64" s="170"/>
      <c r="V64" s="174" t="s">
        <v>43</v>
      </c>
      <c r="W64" s="171"/>
      <c r="X64" s="172"/>
      <c r="Y64" s="11"/>
      <c r="Z64" s="174" t="s">
        <v>55</v>
      </c>
      <c r="AA64" s="7"/>
      <c r="AB64" s="10"/>
      <c r="AC64" s="170"/>
      <c r="AD64" s="174" t="s">
        <v>32</v>
      </c>
      <c r="AE64" s="171"/>
      <c r="AF64" s="172"/>
      <c r="AG64" s="11"/>
      <c r="AH64" s="7" t="s">
        <v>52</v>
      </c>
      <c r="AI64" s="7"/>
      <c r="AJ64" s="10"/>
      <c r="AK64" s="11"/>
      <c r="AL64" s="7" t="s">
        <v>74</v>
      </c>
      <c r="AM64" s="7"/>
      <c r="AN64" s="10"/>
      <c r="AO64" s="170"/>
      <c r="AP64" s="171" t="s">
        <v>3</v>
      </c>
      <c r="AQ64" s="171"/>
      <c r="AR64" s="172"/>
      <c r="AS64" s="11"/>
      <c r="AT64" s="7" t="s">
        <v>53</v>
      </c>
      <c r="AU64" s="7"/>
      <c r="AV64" s="10"/>
      <c r="AW64" s="170"/>
      <c r="AX64" s="171" t="s">
        <v>12</v>
      </c>
      <c r="AY64" s="171"/>
      <c r="AZ64" s="172"/>
      <c r="BA64" s="11"/>
      <c r="BB64" s="174" t="s">
        <v>80</v>
      </c>
      <c r="BC64" s="7"/>
      <c r="BD64" s="10"/>
      <c r="BE64" s="170"/>
      <c r="BF64" s="174" t="s">
        <v>24</v>
      </c>
      <c r="BG64" s="171"/>
      <c r="BH64" s="172"/>
      <c r="BI64" s="11"/>
      <c r="BJ64" s="7" t="s">
        <v>73</v>
      </c>
      <c r="BK64" s="7"/>
      <c r="BL64" s="10"/>
      <c r="BM64" s="170"/>
      <c r="BN64" s="171" t="s">
        <v>22</v>
      </c>
      <c r="BO64" s="171"/>
      <c r="BP64" s="172"/>
      <c r="BQ64" s="11"/>
      <c r="BR64" s="7" t="s">
        <v>55</v>
      </c>
      <c r="BS64" s="7"/>
      <c r="BT64" s="10"/>
      <c r="BU64" s="11"/>
      <c r="BV64" s="174" t="s">
        <v>52</v>
      </c>
      <c r="BW64" s="7"/>
      <c r="BX64" s="10"/>
      <c r="BY64" s="170"/>
      <c r="BZ64" s="171" t="s">
        <v>17</v>
      </c>
      <c r="CA64" s="171"/>
      <c r="CB64" s="172"/>
      <c r="CC64" s="11"/>
      <c r="CD64" s="174" t="s">
        <v>74</v>
      </c>
      <c r="CE64" s="7"/>
      <c r="CF64" s="10"/>
      <c r="CG64" s="11"/>
      <c r="CH64" s="174" t="s">
        <v>53</v>
      </c>
      <c r="CI64" s="7"/>
      <c r="CJ64" s="10"/>
      <c r="CK64" s="11"/>
      <c r="CL64" s="7" t="s">
        <v>59</v>
      </c>
      <c r="CM64" s="7"/>
      <c r="CN64" s="10"/>
      <c r="CO64" s="11"/>
      <c r="CP64" s="174" t="s">
        <v>73</v>
      </c>
      <c r="CQ64" s="7"/>
      <c r="CR64" s="10"/>
    </row>
    <row r="65" spans="1:96" ht="15.75" x14ac:dyDescent="0.25">
      <c r="A65" s="94"/>
      <c r="B65" s="70"/>
      <c r="C65" s="39"/>
      <c r="D65" s="39"/>
      <c r="E65" s="24"/>
      <c r="F65" s="24"/>
      <c r="G65" s="24"/>
      <c r="H65" s="24"/>
      <c r="I65" s="107"/>
      <c r="J65" s="108"/>
      <c r="K65" s="108"/>
      <c r="L65" s="109"/>
      <c r="M65" s="107"/>
      <c r="N65" s="108"/>
      <c r="O65" s="108"/>
      <c r="P65" s="109"/>
      <c r="Q65" s="107"/>
      <c r="R65" s="108"/>
      <c r="S65" s="108"/>
      <c r="T65" s="109"/>
      <c r="U65" s="107"/>
      <c r="V65" s="108"/>
      <c r="W65" s="108"/>
      <c r="X65" s="109"/>
      <c r="Y65" s="107"/>
      <c r="Z65" s="108"/>
      <c r="AA65" s="108"/>
      <c r="AB65" s="109"/>
      <c r="AC65" s="107"/>
      <c r="AD65" s="108"/>
      <c r="AE65" s="108"/>
      <c r="AF65" s="109"/>
      <c r="AG65" s="107"/>
      <c r="AH65" s="108"/>
      <c r="AI65" s="108"/>
      <c r="AJ65" s="109"/>
      <c r="AK65" s="107"/>
      <c r="AL65" s="108"/>
      <c r="AM65" s="108"/>
      <c r="AN65" s="109"/>
      <c r="AO65" s="107"/>
      <c r="AP65" s="108"/>
      <c r="AQ65" s="108"/>
      <c r="AR65" s="109"/>
      <c r="AS65" s="107"/>
      <c r="AT65" s="108"/>
      <c r="AU65" s="108"/>
      <c r="AV65" s="109"/>
      <c r="AW65" s="107"/>
      <c r="AX65" s="108"/>
      <c r="AY65" s="108"/>
      <c r="AZ65" s="109"/>
      <c r="BA65" s="107"/>
      <c r="BB65" s="108"/>
      <c r="BC65" s="108"/>
      <c r="BD65" s="109"/>
      <c r="BE65" s="107"/>
      <c r="BF65" s="108"/>
      <c r="BG65" s="108"/>
      <c r="BH65" s="109"/>
      <c r="BI65" s="107"/>
      <c r="BJ65" s="108"/>
      <c r="BK65" s="108"/>
      <c r="BL65" s="109"/>
      <c r="BM65" s="107"/>
      <c r="BN65" s="108"/>
      <c r="BO65" s="108"/>
      <c r="BP65" s="109"/>
      <c r="BQ65" s="107"/>
      <c r="BR65" s="108"/>
      <c r="BS65" s="108"/>
      <c r="BT65" s="109"/>
      <c r="BU65" s="107"/>
      <c r="BV65" s="108"/>
      <c r="BW65" s="108"/>
      <c r="BX65" s="109"/>
      <c r="BY65" s="107"/>
      <c r="BZ65" s="108"/>
      <c r="CA65" s="108"/>
      <c r="CB65" s="109"/>
      <c r="CC65" s="107"/>
      <c r="CD65" s="108"/>
      <c r="CE65" s="108"/>
      <c r="CF65" s="109"/>
      <c r="CG65" s="107"/>
      <c r="CH65" s="108"/>
      <c r="CI65" s="108"/>
      <c r="CJ65" s="109"/>
      <c r="CK65" s="107"/>
      <c r="CL65" s="108"/>
      <c r="CM65" s="108"/>
      <c r="CN65" s="109"/>
      <c r="CO65" s="107"/>
      <c r="CP65" s="108"/>
      <c r="CQ65" s="108"/>
      <c r="CR65" s="109"/>
    </row>
  </sheetData>
  <mergeCells count="24">
    <mergeCell ref="I1:L1"/>
    <mergeCell ref="C1:H1"/>
    <mergeCell ref="M1:P1"/>
    <mergeCell ref="U1:X1"/>
    <mergeCell ref="Y1:AB1"/>
    <mergeCell ref="AC1:AF1"/>
    <mergeCell ref="AG1:AJ1"/>
    <mergeCell ref="AK1:AN1"/>
    <mergeCell ref="CK1:CN1"/>
    <mergeCell ref="CO1:CR1"/>
    <mergeCell ref="A1:B1"/>
    <mergeCell ref="BM1:BP1"/>
    <mergeCell ref="BQ1:BT1"/>
    <mergeCell ref="BU1:BX1"/>
    <mergeCell ref="BY1:CB1"/>
    <mergeCell ref="CC1:CF1"/>
    <mergeCell ref="CG1:CJ1"/>
    <mergeCell ref="AO1:AR1"/>
    <mergeCell ref="AS1:AV1"/>
    <mergeCell ref="AW1:AZ1"/>
    <mergeCell ref="BA1:BD1"/>
    <mergeCell ref="BE1:BH1"/>
    <mergeCell ref="BI1:BL1"/>
    <mergeCell ref="Q1:T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705A-5E24-4BBE-AEBC-90ED50994681}">
  <dimension ref="A1:Q13"/>
  <sheetViews>
    <sheetView workbookViewId="0">
      <selection activeCell="C2" sqref="C2"/>
    </sheetView>
  </sheetViews>
  <sheetFormatPr defaultRowHeight="15" x14ac:dyDescent="0.25"/>
  <cols>
    <col min="1" max="1" width="15.5703125" bestFit="1" customWidth="1"/>
    <col min="2" max="2" width="3.85546875" bestFit="1" customWidth="1"/>
    <col min="3" max="3" width="5" bestFit="1" customWidth="1"/>
    <col min="4" max="4" width="7.28515625" bestFit="1" customWidth="1"/>
    <col min="5" max="5" width="10.7109375" bestFit="1" customWidth="1"/>
    <col min="6" max="6" width="5.140625" bestFit="1" customWidth="1"/>
    <col min="7" max="7" width="4.42578125" bestFit="1" customWidth="1"/>
    <col min="8" max="10" width="4" bestFit="1" customWidth="1"/>
    <col min="11" max="11" width="11.42578125" bestFit="1" customWidth="1"/>
    <col min="17" max="17" width="15.140625" bestFit="1" customWidth="1"/>
  </cols>
  <sheetData>
    <row r="1" spans="1:17" x14ac:dyDescent="0.25">
      <c r="A1" s="1" t="s">
        <v>1</v>
      </c>
      <c r="B1" s="1" t="s">
        <v>103</v>
      </c>
      <c r="C1" s="1" t="s">
        <v>92</v>
      </c>
      <c r="D1" s="1" t="s">
        <v>104</v>
      </c>
      <c r="E1" s="1" t="s">
        <v>2</v>
      </c>
      <c r="F1" s="1" t="s">
        <v>93</v>
      </c>
      <c r="G1" s="1" t="s">
        <v>45</v>
      </c>
      <c r="H1" s="1" t="s">
        <v>106</v>
      </c>
      <c r="I1" s="1" t="s">
        <v>107</v>
      </c>
      <c r="J1" s="1" t="s">
        <v>108</v>
      </c>
      <c r="K1" s="1" t="s">
        <v>94</v>
      </c>
      <c r="Q1" t="s">
        <v>379</v>
      </c>
    </row>
    <row r="2" spans="1:17" x14ac:dyDescent="0.25">
      <c r="A2" t="s">
        <v>115</v>
      </c>
      <c r="C2">
        <v>2024</v>
      </c>
      <c r="F2">
        <v>1985</v>
      </c>
      <c r="G2">
        <v>39</v>
      </c>
      <c r="H2">
        <v>1</v>
      </c>
      <c r="K2" s="1">
        <v>83.9</v>
      </c>
    </row>
    <row r="3" spans="1:17" x14ac:dyDescent="0.25">
      <c r="A3" t="s">
        <v>113</v>
      </c>
      <c r="C3">
        <v>2024</v>
      </c>
      <c r="F3">
        <v>1987</v>
      </c>
      <c r="G3">
        <v>37</v>
      </c>
      <c r="H3">
        <v>1</v>
      </c>
      <c r="K3" s="1">
        <v>79.5</v>
      </c>
    </row>
    <row r="4" spans="1:17" x14ac:dyDescent="0.25">
      <c r="A4" t="s">
        <v>109</v>
      </c>
      <c r="C4">
        <v>2024</v>
      </c>
      <c r="F4">
        <v>1982</v>
      </c>
      <c r="G4">
        <v>42</v>
      </c>
      <c r="H4">
        <v>1</v>
      </c>
      <c r="I4">
        <v>2</v>
      </c>
      <c r="K4" s="1">
        <v>78.3</v>
      </c>
    </row>
    <row r="5" spans="1:17" x14ac:dyDescent="0.25">
      <c r="A5" t="s">
        <v>122</v>
      </c>
      <c r="C5">
        <v>2024</v>
      </c>
      <c r="F5">
        <v>1967</v>
      </c>
      <c r="G5">
        <v>57</v>
      </c>
      <c r="H5">
        <v>1</v>
      </c>
      <c r="I5">
        <v>2</v>
      </c>
      <c r="J5">
        <v>3</v>
      </c>
      <c r="K5" s="1">
        <v>77.5</v>
      </c>
    </row>
    <row r="6" spans="1:17" x14ac:dyDescent="0.25">
      <c r="A6" t="s">
        <v>127</v>
      </c>
      <c r="C6">
        <v>2024</v>
      </c>
      <c r="F6">
        <v>1984</v>
      </c>
      <c r="G6">
        <v>40</v>
      </c>
      <c r="H6">
        <v>1</v>
      </c>
      <c r="I6">
        <v>2</v>
      </c>
      <c r="K6" s="1">
        <v>77.3</v>
      </c>
    </row>
    <row r="7" spans="1:17" x14ac:dyDescent="0.25">
      <c r="A7" t="s">
        <v>116</v>
      </c>
      <c r="C7">
        <v>2024</v>
      </c>
      <c r="F7">
        <v>1987</v>
      </c>
      <c r="G7">
        <v>37</v>
      </c>
      <c r="H7">
        <v>1</v>
      </c>
      <c r="K7" s="1">
        <v>76.400000000000006</v>
      </c>
    </row>
    <row r="8" spans="1:17" x14ac:dyDescent="0.25">
      <c r="A8" t="s">
        <v>123</v>
      </c>
      <c r="C8">
        <v>2024</v>
      </c>
      <c r="F8">
        <v>1993</v>
      </c>
      <c r="G8">
        <v>31</v>
      </c>
      <c r="H8">
        <v>1</v>
      </c>
      <c r="K8" s="1">
        <v>76.2</v>
      </c>
    </row>
    <row r="9" spans="1:17" x14ac:dyDescent="0.25">
      <c r="A9" t="s">
        <v>119</v>
      </c>
      <c r="C9">
        <v>2024</v>
      </c>
      <c r="F9">
        <v>1993</v>
      </c>
      <c r="G9">
        <v>31</v>
      </c>
      <c r="H9">
        <v>1</v>
      </c>
      <c r="K9" s="1">
        <v>76.099999999999994</v>
      </c>
    </row>
    <row r="10" spans="1:17" x14ac:dyDescent="0.25">
      <c r="A10" t="s">
        <v>118</v>
      </c>
      <c r="C10">
        <v>2024</v>
      </c>
      <c r="F10">
        <v>1992</v>
      </c>
      <c r="G10">
        <v>32</v>
      </c>
      <c r="H10">
        <v>1</v>
      </c>
      <c r="K10" s="1">
        <v>76.099999999999994</v>
      </c>
    </row>
    <row r="11" spans="1:17" x14ac:dyDescent="0.25">
      <c r="A11" t="s">
        <v>124</v>
      </c>
      <c r="C11">
        <v>2024</v>
      </c>
      <c r="F11">
        <v>1992</v>
      </c>
      <c r="G11">
        <v>32</v>
      </c>
      <c r="H11">
        <v>1</v>
      </c>
      <c r="K11" s="1">
        <v>75.800000000000011</v>
      </c>
    </row>
    <row r="12" spans="1:17" x14ac:dyDescent="0.25">
      <c r="A12" t="s">
        <v>112</v>
      </c>
      <c r="C12">
        <v>2024</v>
      </c>
      <c r="F12">
        <v>1985</v>
      </c>
      <c r="G12">
        <v>39</v>
      </c>
      <c r="H12">
        <v>1</v>
      </c>
      <c r="K12" s="1">
        <v>75.600000000000009</v>
      </c>
    </row>
    <row r="13" spans="1:17" x14ac:dyDescent="0.25">
      <c r="A13" t="s">
        <v>147</v>
      </c>
      <c r="C13">
        <v>2024</v>
      </c>
      <c r="F13">
        <v>1976</v>
      </c>
      <c r="G13">
        <v>48</v>
      </c>
      <c r="H13">
        <v>1</v>
      </c>
      <c r="I13">
        <v>2</v>
      </c>
      <c r="K13" s="1">
        <v>73.899999999999991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Teams</vt:lpstr>
      <vt:lpstr>Free Agents</vt:lpstr>
      <vt:lpstr>Schedule</vt:lpstr>
      <vt:lpstr>Standings</vt:lpstr>
      <vt:lpstr>Individual</vt:lpstr>
      <vt:lpstr>Match</vt:lpstr>
      <vt:lpstr>Alternate Shot</vt:lpstr>
      <vt:lpstr>Scramble</vt:lpstr>
      <vt:lpstr>Stroke</vt:lpstr>
      <vt:lpstr>Draft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Clymore</dc:creator>
  <cp:lastModifiedBy>Jason Clymore</cp:lastModifiedBy>
  <dcterms:created xsi:type="dcterms:W3CDTF">2015-06-05T18:17:20Z</dcterms:created>
  <dcterms:modified xsi:type="dcterms:W3CDTF">2025-01-26T16:50:46Z</dcterms:modified>
</cp:coreProperties>
</file>